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755" activeTab="0"/>
  </bookViews>
  <sheets>
    <sheet name="1" sheetId="1" r:id="rId1"/>
    <sheet name="2" sheetId="2" r:id="rId2"/>
  </sheets>
  <definedNames/>
  <calcPr fullCalcOnLoad="1"/>
</workbook>
</file>

<file path=xl/sharedStrings.xml><?xml version="1.0" encoding="utf-8"?>
<sst xmlns="http://schemas.openxmlformats.org/spreadsheetml/2006/main" count="590" uniqueCount="518">
  <si>
    <t>ОТЧЕТ О ДВИЖЕНИИ ДЕНЕЖНЫХ СРЕДСТВ УЧРЕЖДЕНИЯ</t>
  </si>
  <si>
    <t>Учреждение:</t>
  </si>
  <si>
    <t>Обособленное подразделение:</t>
  </si>
  <si>
    <t xml:space="preserve">Учредитель: </t>
  </si>
  <si>
    <t xml:space="preserve">Наименование бюджета: </t>
  </si>
  <si>
    <t xml:space="preserve">Периодичность: </t>
  </si>
  <si>
    <t>квартальная</t>
  </si>
  <si>
    <t xml:space="preserve">Единица измерения: </t>
  </si>
  <si>
    <t>руб.</t>
  </si>
  <si>
    <t>Наименование показателя</t>
  </si>
  <si>
    <t xml:space="preserve">
</t>
  </si>
  <si>
    <t>Код строки</t>
  </si>
  <si>
    <t>Код по КОСГУ</t>
  </si>
  <si>
    <t>За отчетный период</t>
  </si>
  <si>
    <t xml:space="preserve">За аналогичный период прошлого финансового года </t>
  </si>
  <si>
    <t xml:space="preserve"> 4. АНАЛИТИЧЕСКАЯ ИНФОРМАЦИЯ ПО ВЫБЫТИЯМ</t>
  </si>
  <si>
    <t>Код вида расходов</t>
  </si>
  <si>
    <t>Код аналитики</t>
  </si>
  <si>
    <t>Сумма</t>
  </si>
  <si>
    <t xml:space="preserve">Руководитель: </t>
  </si>
  <si>
    <t>(подпись)</t>
  </si>
  <si>
    <t>(расшифровка подписи)</t>
  </si>
  <si>
    <t xml:space="preserve">Главный бухгалтер: </t>
  </si>
  <si>
    <t>1. ПОСТУПЛЕНИЯ</t>
  </si>
  <si>
    <t xml:space="preserve">                ПОСТУПЛЕНИЯ</t>
  </si>
  <si>
    <t>0100</t>
  </si>
  <si>
    <t>Поступления по текущим операциям - всего</t>
  </si>
  <si>
    <t>0200</t>
  </si>
  <si>
    <t>100</t>
  </si>
  <si>
    <t xml:space="preserve">    в том числе:
    по доходам от собственности</t>
  </si>
  <si>
    <t>0400</t>
  </si>
  <si>
    <t>120</t>
  </si>
  <si>
    <t xml:space="preserve">        в том числе:
        от операционной аренды</t>
  </si>
  <si>
    <t>0401</t>
  </si>
  <si>
    <t>121</t>
  </si>
  <si>
    <t xml:space="preserve">        от финансовой аренды</t>
  </si>
  <si>
    <t>0402</t>
  </si>
  <si>
    <t>122</t>
  </si>
  <si>
    <t xml:space="preserve">        от платежей при пользовании природными ресурсами</t>
  </si>
  <si>
    <t>0403</t>
  </si>
  <si>
    <t>123</t>
  </si>
  <si>
    <t xml:space="preserve">        по процентам по депозитам, остаткам денежных средств</t>
  </si>
  <si>
    <t>0404</t>
  </si>
  <si>
    <t>124</t>
  </si>
  <si>
    <t xml:space="preserve">        по процентам по предоставленным заимствованиям</t>
  </si>
  <si>
    <t>0405</t>
  </si>
  <si>
    <t>125</t>
  </si>
  <si>
    <t xml:space="preserve">        по процентам по иным финансовым инструментам</t>
  </si>
  <si>
    <t>0406</t>
  </si>
  <si>
    <t>126</t>
  </si>
  <si>
    <t xml:space="preserve">        по дивидендам от объектов инвестирования</t>
  </si>
  <si>
    <t>0407</t>
  </si>
  <si>
    <t>127</t>
  </si>
  <si>
    <t xml:space="preserve">        от предоставления неисключительных прав на результаты интеллектуальной деятельности и средства индивидуализации</t>
  </si>
  <si>
    <t>0408</t>
  </si>
  <si>
    <t>128</t>
  </si>
  <si>
    <t xml:space="preserve">        от иных доходов от собственности</t>
  </si>
  <si>
    <t>0409</t>
  </si>
  <si>
    <t>129</t>
  </si>
  <si>
    <t xml:space="preserve">    по доходам от оказания платных услуг (работ), компенсаций затрат</t>
  </si>
  <si>
    <t>0500</t>
  </si>
  <si>
    <t>130</t>
  </si>
  <si>
    <t xml:space="preserve">        в том числе:
        от оказания платных услуг (работ) за счет субсидии на выполнение государственного (муниципального) задания</t>
  </si>
  <si>
    <t>0501</t>
  </si>
  <si>
    <t>131</t>
  </si>
  <si>
    <t xml:space="preserve">        от оказания платных услуг (работ), кроме субсидии на выполнение государственного (муниципального) задания</t>
  </si>
  <si>
    <t>0502</t>
  </si>
  <si>
    <t xml:space="preserve">        от оказания услуг (работ) по программе обязательного медицинского страхования</t>
  </si>
  <si>
    <t>0503</t>
  </si>
  <si>
    <t>132</t>
  </si>
  <si>
    <t xml:space="preserve">        от платы за предоставление информации из государственных источников (реестров)</t>
  </si>
  <si>
    <t>0504</t>
  </si>
  <si>
    <t>133</t>
  </si>
  <si>
    <t xml:space="preserve">        от компенсации затрат</t>
  </si>
  <si>
    <t>0505</t>
  </si>
  <si>
    <t>134</t>
  </si>
  <si>
    <t xml:space="preserve">        по условным арендным платежам</t>
  </si>
  <si>
    <t>0506</t>
  </si>
  <si>
    <t>135</t>
  </si>
  <si>
    <t xml:space="preserve">    по штрафам, пеням, неустойкам, возмещениям ущерба</t>
  </si>
  <si>
    <t>0600</t>
  </si>
  <si>
    <t>140</t>
  </si>
  <si>
    <t xml:space="preserve">        в том числе:
        от штрафных санкций за нарушение законодательства о закупках и нарушение условий контрактов (договоров)</t>
  </si>
  <si>
    <t>0601</t>
  </si>
  <si>
    <t>141</t>
  </si>
  <si>
    <t xml:space="preserve">        от штрафных санкций по долговым обязательствам</t>
  </si>
  <si>
    <t>0602</t>
  </si>
  <si>
    <t>142</t>
  </si>
  <si>
    <t xml:space="preserve">        от страховых возмещений</t>
  </si>
  <si>
    <t>0603</t>
  </si>
  <si>
    <t>143</t>
  </si>
  <si>
    <t xml:space="preserve">        от возмещения ущерба имуществу (за исключением страховых возмещений)</t>
  </si>
  <si>
    <t>0604</t>
  </si>
  <si>
    <t>144</t>
  </si>
  <si>
    <t xml:space="preserve">        от прочих доходов от сумм принудительного изъятия</t>
  </si>
  <si>
    <t>0605</t>
  </si>
  <si>
    <t>145</t>
  </si>
  <si>
    <t xml:space="preserve">    по безвозмездным денежным поступлениям текущего характера</t>
  </si>
  <si>
    <t>0700</t>
  </si>
  <si>
    <t>150</t>
  </si>
  <si>
    <t xml:space="preserve">        в том числе:
        по поступлениям текущего характера бюджетным и автономным учреждениям от сектора государственного управления</t>
  </si>
  <si>
    <t>0702</t>
  </si>
  <si>
    <t>152</t>
  </si>
  <si>
    <t xml:space="preserve">        по поступлениям текущего характера от организаций государственного сектора</t>
  </si>
  <si>
    <t>0704</t>
  </si>
  <si>
    <t>154</t>
  </si>
  <si>
    <t xml:space="preserve">        по поступлениям текущего характера от иных резидентов (за исключением сектора государственного управления и организаций государственного сектора)</t>
  </si>
  <si>
    <t>0705</t>
  </si>
  <si>
    <t>155</t>
  </si>
  <si>
    <t xml:space="preserve">        по поступлениям текущего характера от международных организаций</t>
  </si>
  <si>
    <t>0707</t>
  </si>
  <si>
    <t>157</t>
  </si>
  <si>
    <t xml:space="preserve">        по поступлениям текущего характера от нерезидентов (за исключением наднациональных организаций и правительств иностранных государств, международных финансовых организаций)</t>
  </si>
  <si>
    <t>0708</t>
  </si>
  <si>
    <t>158</t>
  </si>
  <si>
    <t xml:space="preserve">    по безвозмездным денежным поступлениям капитального характера</t>
  </si>
  <si>
    <t>0800</t>
  </si>
  <si>
    <t>160</t>
  </si>
  <si>
    <t xml:space="preserve">        в том числе:
        по поступлениям капитального характера бюджетным и автономным учреждениям от сектора государственного управления</t>
  </si>
  <si>
    <t>0802</t>
  </si>
  <si>
    <t>162</t>
  </si>
  <si>
    <t xml:space="preserve">        по поступлениям капитального характера от организаций государственного сектора</t>
  </si>
  <si>
    <t>0804</t>
  </si>
  <si>
    <t>164</t>
  </si>
  <si>
    <t xml:space="preserve">        по поступлениям капитального характера от иных резидентов (за исключением сектора государственного управления и организаций государственного сектора)</t>
  </si>
  <si>
    <t>0805</t>
  </si>
  <si>
    <t>165</t>
  </si>
  <si>
    <t xml:space="preserve">        по поступлениям капитального характера от международных организаций</t>
  </si>
  <si>
    <t>0807</t>
  </si>
  <si>
    <t>167</t>
  </si>
  <si>
    <t xml:space="preserve">        по поступлениям капитального характера от нерезидентов (за исключением наднациональных организаций и правительств иностранных государств, международных финансовых организаций)</t>
  </si>
  <si>
    <t>0808</t>
  </si>
  <si>
    <t>168</t>
  </si>
  <si>
    <t xml:space="preserve">    по иным текущим поступлениям</t>
  </si>
  <si>
    <t>1200</t>
  </si>
  <si>
    <t xml:space="preserve">        в том числе: 
        невыясненные поступления</t>
  </si>
  <si>
    <t>1201</t>
  </si>
  <si>
    <t>181</t>
  </si>
  <si>
    <t xml:space="preserve">        иные доходы</t>
  </si>
  <si>
    <t>1202</t>
  </si>
  <si>
    <t>189</t>
  </si>
  <si>
    <t xml:space="preserve">        реализация оборотных активов</t>
  </si>
  <si>
    <t>1203</t>
  </si>
  <si>
    <t>440</t>
  </si>
  <si>
    <t>Поступления от инвестиционных операций - всего</t>
  </si>
  <si>
    <t>1300</t>
  </si>
  <si>
    <t xml:space="preserve">    в том числе:
    от реализации нефинансовых активов:</t>
  </si>
  <si>
    <t>1400</t>
  </si>
  <si>
    <t>400</t>
  </si>
  <si>
    <t xml:space="preserve">        в том числе:
        основных средств</t>
  </si>
  <si>
    <t>1410</t>
  </si>
  <si>
    <t>410</t>
  </si>
  <si>
    <t xml:space="preserve">        нематериальных активов</t>
  </si>
  <si>
    <t>1420</t>
  </si>
  <si>
    <t>420</t>
  </si>
  <si>
    <t xml:space="preserve">        непроизведенных активов</t>
  </si>
  <si>
    <t>1430</t>
  </si>
  <si>
    <t>430</t>
  </si>
  <si>
    <t xml:space="preserve">        материальных запасов</t>
  </si>
  <si>
    <t>1440</t>
  </si>
  <si>
    <t xml:space="preserve">            в том числе:
            лекарственных препаратов и материалов, применяемых в медицинских целях</t>
  </si>
  <si>
    <t>1441</t>
  </si>
  <si>
    <t>441</t>
  </si>
  <si>
    <t xml:space="preserve">            продуктов питания</t>
  </si>
  <si>
    <t>1442</t>
  </si>
  <si>
    <t>442</t>
  </si>
  <si>
    <t xml:space="preserve">            горюче-смазочных материалов</t>
  </si>
  <si>
    <t>1443</t>
  </si>
  <si>
    <t>443</t>
  </si>
  <si>
    <t xml:space="preserve">            строительных материалов</t>
  </si>
  <si>
    <t>1444</t>
  </si>
  <si>
    <t>444</t>
  </si>
  <si>
    <t xml:space="preserve">            мягкого инвентаря</t>
  </si>
  <si>
    <t>1445</t>
  </si>
  <si>
    <t>445</t>
  </si>
  <si>
    <t xml:space="preserve">            прочих оборотных ценностей (материалов)</t>
  </si>
  <si>
    <t>1446</t>
  </si>
  <si>
    <t>446</t>
  </si>
  <si>
    <t xml:space="preserve">            прочих материальных запасов однократного применения</t>
  </si>
  <si>
    <t>1449</t>
  </si>
  <si>
    <t>449</t>
  </si>
  <si>
    <t xml:space="preserve">        от реализации финансовых активов:</t>
  </si>
  <si>
    <t>1600</t>
  </si>
  <si>
    <t>600</t>
  </si>
  <si>
    <t xml:space="preserve">            в том числе:
            ценных бумаг, кроме акций и иных финансовых инструментов</t>
  </si>
  <si>
    <t>1610</t>
  </si>
  <si>
    <t>620</t>
  </si>
  <si>
    <t xml:space="preserve">            акций и иных финансовых инструментов</t>
  </si>
  <si>
    <t>1620</t>
  </si>
  <si>
    <t>630</t>
  </si>
  <si>
    <t xml:space="preserve">            от возврата по предоставленным заимствованиям</t>
  </si>
  <si>
    <t>1630</t>
  </si>
  <si>
    <t>640</t>
  </si>
  <si>
    <t xml:space="preserve">                в том числе:
                по предоставленным заимствованиям бюджетам бюджетной системы Российской Федерации</t>
  </si>
  <si>
    <t>1631</t>
  </si>
  <si>
    <t>641</t>
  </si>
  <si>
    <t xml:space="preserve">                по предоставленным заимствованиям государственным (муниципальным) автономным учреждениям</t>
  </si>
  <si>
    <t>1632</t>
  </si>
  <si>
    <t>642</t>
  </si>
  <si>
    <t xml:space="preserve">                по предоставленным заимствованиям финансовым и нефинансовым организациям государственного сектора</t>
  </si>
  <si>
    <t>1633</t>
  </si>
  <si>
    <t>643</t>
  </si>
  <si>
    <t xml:space="preserve">                по предоставленным заимствованиям иным нефинансовым организациям</t>
  </si>
  <si>
    <t>1634</t>
  </si>
  <si>
    <t>644</t>
  </si>
  <si>
    <t xml:space="preserve">                по предоставленным заимствованиям иным финансовым организациям</t>
  </si>
  <si>
    <t>1635</t>
  </si>
  <si>
    <t>645</t>
  </si>
  <si>
    <t xml:space="preserve">                по предоставленным заимствованиям некоммерческим организациям и физическим лицам - производителям товаров, работ, услуг</t>
  </si>
  <si>
    <t>1636</t>
  </si>
  <si>
    <t>646</t>
  </si>
  <si>
    <t xml:space="preserve">                по предоставленным заимствованиям физическим лицам</t>
  </si>
  <si>
    <t>1637</t>
  </si>
  <si>
    <t>647</t>
  </si>
  <si>
    <t>Поступления от финансовых операций - всего</t>
  </si>
  <si>
    <t>1800</t>
  </si>
  <si>
    <t xml:space="preserve">        в том числе:
        от осуществления заимствований</t>
  </si>
  <si>
    <t>1900</t>
  </si>
  <si>
    <t>700</t>
  </si>
  <si>
    <t xml:space="preserve">            из них:
            по привлечению заимствований в рублях</t>
  </si>
  <si>
    <t>1910</t>
  </si>
  <si>
    <t>710</t>
  </si>
  <si>
    <t>2. ВЫБЫТИЯ</t>
  </si>
  <si>
    <t xml:space="preserve">                ВЫБЫТИЯ</t>
  </si>
  <si>
    <t>2100</t>
  </si>
  <si>
    <t>Выбытия по текущим операциям - всего</t>
  </si>
  <si>
    <t>2200</t>
  </si>
  <si>
    <t>200</t>
  </si>
  <si>
    <t xml:space="preserve">    в том числе:
    за счет оплаты труда и начислений на выплаты по оплате труда</t>
  </si>
  <si>
    <t>2300</t>
  </si>
  <si>
    <t>210</t>
  </si>
  <si>
    <t xml:space="preserve">        из них:
        за счет заработной платы</t>
  </si>
  <si>
    <t>2301</t>
  </si>
  <si>
    <t>211</t>
  </si>
  <si>
    <t xml:space="preserve">        за счет прочих несоциальных выплат персоналу в денежной форме</t>
  </si>
  <si>
    <t>2302</t>
  </si>
  <si>
    <t>212</t>
  </si>
  <si>
    <t xml:space="preserve">        за счет начислений на выплаты по оплате труда</t>
  </si>
  <si>
    <t>2303</t>
  </si>
  <si>
    <t>213</t>
  </si>
  <si>
    <t xml:space="preserve">        за счет прочих несоциальных выплат персоналу в натуральной форме</t>
  </si>
  <si>
    <t>2304</t>
  </si>
  <si>
    <t>214</t>
  </si>
  <si>
    <t xml:space="preserve">    за счет оплаты работ, услуг</t>
  </si>
  <si>
    <t>2400</t>
  </si>
  <si>
    <t>220</t>
  </si>
  <si>
    <t xml:space="preserve">        из них:
        услуг связи</t>
  </si>
  <si>
    <t>2401</t>
  </si>
  <si>
    <t>221</t>
  </si>
  <si>
    <t xml:space="preserve">        транспортных услуг</t>
  </si>
  <si>
    <t>2402</t>
  </si>
  <si>
    <t>222</t>
  </si>
  <si>
    <t xml:space="preserve">        коммунальных услуг</t>
  </si>
  <si>
    <t>2403</t>
  </si>
  <si>
    <t>223</t>
  </si>
  <si>
    <t xml:space="preserve">        арендной платы за пользование имуществом (за исключением земельных и других обособленных природных объектов)</t>
  </si>
  <si>
    <t>2404</t>
  </si>
  <si>
    <t>224</t>
  </si>
  <si>
    <t xml:space="preserve">        работ, услуг по содержанию имущества</t>
  </si>
  <si>
    <t>2405</t>
  </si>
  <si>
    <t>225</t>
  </si>
  <si>
    <t xml:space="preserve">        прочих работ, услуг</t>
  </si>
  <si>
    <t>2406</t>
  </si>
  <si>
    <t>226</t>
  </si>
  <si>
    <t xml:space="preserve">        страхования</t>
  </si>
  <si>
    <t>2407</t>
  </si>
  <si>
    <t>227</t>
  </si>
  <si>
    <t xml:space="preserve">        арендной платы за пользование земельными участками и другими обособленными природными объектами</t>
  </si>
  <si>
    <t>2408</t>
  </si>
  <si>
    <t>229</t>
  </si>
  <si>
    <t xml:space="preserve">    за счет обслуживания долговых обязательств</t>
  </si>
  <si>
    <t>2500</t>
  </si>
  <si>
    <t>230</t>
  </si>
  <si>
    <t xml:space="preserve">    за счет безвозмездных перечислений текущего характера организациям</t>
  </si>
  <si>
    <t>2600</t>
  </si>
  <si>
    <t>240</t>
  </si>
  <si>
    <t xml:space="preserve">        из них:
        за счет безвозмездных перечислений государственным (муниципальным) бюджетным и автономным учреждениям</t>
  </si>
  <si>
    <t>2601</t>
  </si>
  <si>
    <t>241</t>
  </si>
  <si>
    <t xml:space="preserve">        за счет безвозмездных перечислений финансовым организациям государственного сектора на производство</t>
  </si>
  <si>
    <t>2602</t>
  </si>
  <si>
    <t>242</t>
  </si>
  <si>
    <t xml:space="preserve">        за счет безвозмездных перечислений иным финансовым организациям (за исключением финансовых организаций государственного сектора) на производство</t>
  </si>
  <si>
    <t>2603</t>
  </si>
  <si>
    <t>243</t>
  </si>
  <si>
    <t xml:space="preserve">        за счет безвозмездных перечислений нефинансовым организациям государственного сектора на производство</t>
  </si>
  <si>
    <t>2604</t>
  </si>
  <si>
    <t>244</t>
  </si>
  <si>
    <t xml:space="preserve">        за счет безвозмездных перечислений иным нефинансовым организациям (за исключением нефинансовых организаций государственного сектора) на производство</t>
  </si>
  <si>
    <t>2605</t>
  </si>
  <si>
    <t>245</t>
  </si>
  <si>
    <t xml:space="preserve">        за счет безвозмездных перечислений некоммерческим организациям и физическим лицам - производителям товаров, работ и услуг на производство</t>
  </si>
  <si>
    <t>2606</t>
  </si>
  <si>
    <t>246</t>
  </si>
  <si>
    <t xml:space="preserve">        за счет безвозмездных перечислений финансовым организациям государственного сектора на продукцию</t>
  </si>
  <si>
    <t>2607</t>
  </si>
  <si>
    <t>247</t>
  </si>
  <si>
    <t xml:space="preserve">        за счет безвозмездных перечислений иным финансовым организациям (за исключением финансовых организаций государственного сектора) на продукцию</t>
  </si>
  <si>
    <t>2608</t>
  </si>
  <si>
    <t>248</t>
  </si>
  <si>
    <t xml:space="preserve">        за счет безвозмездных перечислений нефинансовым организациям государственного сектора на продукцию</t>
  </si>
  <si>
    <t>2609</t>
  </si>
  <si>
    <t>249</t>
  </si>
  <si>
    <t xml:space="preserve">        за счет безвозмездных перечислений иным нефинансовым организациям (за исключением нефинансовых организаций государственного сектора) на продукцию</t>
  </si>
  <si>
    <t>2611</t>
  </si>
  <si>
    <t xml:space="preserve">        за счет безвозмездных перечислений некоммерческим организациям и физическим лицам - производителям товаров, работ и услуг на продукцию</t>
  </si>
  <si>
    <t>2612</t>
  </si>
  <si>
    <t xml:space="preserve">    за счет безвозмездных перечислений бюджетам и международным организациям</t>
  </si>
  <si>
    <t>2700</t>
  </si>
  <si>
    <t>250</t>
  </si>
  <si>
    <t xml:space="preserve">        из них:
        за счет перечислений наднациональным организациям и правительствам иностранных государств</t>
  </si>
  <si>
    <t>2702</t>
  </si>
  <si>
    <t>252</t>
  </si>
  <si>
    <t xml:space="preserve">        за счет перечислений международным организациям</t>
  </si>
  <si>
    <t>2703</t>
  </si>
  <si>
    <t>253</t>
  </si>
  <si>
    <t xml:space="preserve">    за счет социального обеспечения</t>
  </si>
  <si>
    <t>2800</t>
  </si>
  <si>
    <t>260</t>
  </si>
  <si>
    <t xml:space="preserve">        из них:
        за счет пособий по социальной помощи населению в денежной форме</t>
  </si>
  <si>
    <t>2802</t>
  </si>
  <si>
    <t>262</t>
  </si>
  <si>
    <t xml:space="preserve">        за счет пособий по социальной помощи населению в натуральной форме</t>
  </si>
  <si>
    <t>2803</t>
  </si>
  <si>
    <t>263</t>
  </si>
  <si>
    <t xml:space="preserve">        за счет пенсий, пособий, выплачиваемых работодателями, нанимателями бывшим работникам</t>
  </si>
  <si>
    <t>2804</t>
  </si>
  <si>
    <t>264</t>
  </si>
  <si>
    <t xml:space="preserve">        за счет пособий по социальной помощи, выплачиваемых работодателями, нанимателями бывшим работникам в натуральной форме</t>
  </si>
  <si>
    <t>2805</t>
  </si>
  <si>
    <t>265</t>
  </si>
  <si>
    <t xml:space="preserve">        за счет социальных пособий и компенсаций персоналу в денежной форме</t>
  </si>
  <si>
    <t>2806</t>
  </si>
  <si>
    <t>266</t>
  </si>
  <si>
    <t xml:space="preserve">        за счет социальных компенсаций персоналу в натуральной форме</t>
  </si>
  <si>
    <t>2807</t>
  </si>
  <si>
    <t>267</t>
  </si>
  <si>
    <t xml:space="preserve">    за счет операций с активами</t>
  </si>
  <si>
    <t>2900</t>
  </si>
  <si>
    <t>270</t>
  </si>
  <si>
    <t xml:space="preserve">        из них:  
        за счет чрезвычайных расходов по операциям с активами  </t>
  </si>
  <si>
    <t>2901</t>
  </si>
  <si>
    <t>273</t>
  </si>
  <si>
    <t xml:space="preserve">    за счет безвозмездных перечислений капитального характера организациям</t>
  </si>
  <si>
    <t>3000</t>
  </si>
  <si>
    <t>280</t>
  </si>
  <si>
    <t xml:space="preserve">        в том числе:
        за счет безвозмездных перечислений капитального характера государственным (муниципальным) бюджетным и автономным учреждениям</t>
  </si>
  <si>
    <t>3001</t>
  </si>
  <si>
    <t>281</t>
  </si>
  <si>
    <t xml:space="preserve">        за счет безвозмездных перечислений капитального характера финансовым организациям государственного сектора</t>
  </si>
  <si>
    <t>3002</t>
  </si>
  <si>
    <t>282</t>
  </si>
  <si>
    <t xml:space="preserve">        за счет безвозмездных перечислений капитального характера иным финансовым организациям (за исключением финансовых организаций государственного сектора)</t>
  </si>
  <si>
    <t>3003</t>
  </si>
  <si>
    <t>283</t>
  </si>
  <si>
    <t xml:space="preserve">        за счет безвозмездных перечислений капитального характера нефинансовым организациям государственного сектора</t>
  </si>
  <si>
    <t>3004</t>
  </si>
  <si>
    <t>284</t>
  </si>
  <si>
    <t xml:space="preserve">        за счет безвозмездных перечислений капитального характера иным нефинансовым организациям (за исключением нефинансовых организаций государственного сектора)</t>
  </si>
  <si>
    <t>3005</t>
  </si>
  <si>
    <t>285</t>
  </si>
  <si>
    <t xml:space="preserve">        за счет безвозмездных перечислений капитального характера некоммерческим организациям и физическим лицам - производителям товаров, работ и услуг</t>
  </si>
  <si>
    <t>3006</t>
  </si>
  <si>
    <t>286</t>
  </si>
  <si>
    <t xml:space="preserve">    за счет прочих расходов</t>
  </si>
  <si>
    <t>3100</t>
  </si>
  <si>
    <t>290</t>
  </si>
  <si>
    <t xml:space="preserve">        в том числе:
        за счет уплаты налогов, пошлин и сборов</t>
  </si>
  <si>
    <t>3101</t>
  </si>
  <si>
    <t>291</t>
  </si>
  <si>
    <t xml:space="preserve">        за счет уплаты штрафов за нарушение законодательства о налогах и сборах, законодательства о страховых взносах</t>
  </si>
  <si>
    <t>3102</t>
  </si>
  <si>
    <t>292</t>
  </si>
  <si>
    <t xml:space="preserve">        за счет уплаты штрафов за нарушение законодательства о закупках и нарушение условий контрактов (договоров)</t>
  </si>
  <si>
    <t>3103</t>
  </si>
  <si>
    <t>293</t>
  </si>
  <si>
    <t xml:space="preserve">        за счет уплаты штрафных санкций по долговым обязательствам</t>
  </si>
  <si>
    <t>3104</t>
  </si>
  <si>
    <t>294</t>
  </si>
  <si>
    <t xml:space="preserve">        за счет уплаты других экономических санкций</t>
  </si>
  <si>
    <t>3105</t>
  </si>
  <si>
    <t>295</t>
  </si>
  <si>
    <t xml:space="preserve">        за счет уплаты иных выплат текущего характера физическим лицам</t>
  </si>
  <si>
    <t>3106</t>
  </si>
  <si>
    <t>296</t>
  </si>
  <si>
    <t xml:space="preserve">        за счет уплаты иных выплат текущего характера организациям</t>
  </si>
  <si>
    <t>3107</t>
  </si>
  <si>
    <t>297</t>
  </si>
  <si>
    <t xml:space="preserve">        за счет уплаты иных выплат капитального характера физическим лицам</t>
  </si>
  <si>
    <t>3108</t>
  </si>
  <si>
    <t>298</t>
  </si>
  <si>
    <t xml:space="preserve">        за счет уплаты иных выплат капитального характера организациям</t>
  </si>
  <si>
    <t>3109</t>
  </si>
  <si>
    <t>299</t>
  </si>
  <si>
    <t xml:space="preserve">    за счет приобретения товаров и материальных запасов</t>
  </si>
  <si>
    <t>3110</t>
  </si>
  <si>
    <t>340</t>
  </si>
  <si>
    <t xml:space="preserve">        из них:
        лекарственных препаратов и материалов, применяемых в медицинских целях</t>
  </si>
  <si>
    <t>3111</t>
  </si>
  <si>
    <t>341</t>
  </si>
  <si>
    <t xml:space="preserve">        продуктов питания</t>
  </si>
  <si>
    <t>3112</t>
  </si>
  <si>
    <t>342</t>
  </si>
  <si>
    <t xml:space="preserve">        горюче-смазочных материалов</t>
  </si>
  <si>
    <t>3113</t>
  </si>
  <si>
    <t>343</t>
  </si>
  <si>
    <t xml:space="preserve">        строительных материалов</t>
  </si>
  <si>
    <t>3114</t>
  </si>
  <si>
    <t>344</t>
  </si>
  <si>
    <t xml:space="preserve">        мягкого инвентаря</t>
  </si>
  <si>
    <t>3115</t>
  </si>
  <si>
    <t>345</t>
  </si>
  <si>
    <t xml:space="preserve">        прочих оборотных запасов (материалов)</t>
  </si>
  <si>
    <t>3116</t>
  </si>
  <si>
    <t>346</t>
  </si>
  <si>
    <t xml:space="preserve">        материальных запасов однократного применения</t>
  </si>
  <si>
    <t>3117</t>
  </si>
  <si>
    <t>349</t>
  </si>
  <si>
    <t>Выбытия по инвестиционным операциям - всего</t>
  </si>
  <si>
    <t>3200</t>
  </si>
  <si>
    <t xml:space="preserve">    в том числе:
    на приобретение нефинансовых активов:</t>
  </si>
  <si>
    <t>3300</t>
  </si>
  <si>
    <t>3310</t>
  </si>
  <si>
    <t>310</t>
  </si>
  <si>
    <t>3320</t>
  </si>
  <si>
    <t>320</t>
  </si>
  <si>
    <t>3330</t>
  </si>
  <si>
    <t>330</t>
  </si>
  <si>
    <t>3340</t>
  </si>
  <si>
    <t xml:space="preserve">            из них:
            прочих запасов (материалов)</t>
  </si>
  <si>
    <t>3346</t>
  </si>
  <si>
    <t xml:space="preserve">            материальных запасов для целей капитальных вложений</t>
  </si>
  <si>
    <t>3347</t>
  </si>
  <si>
    <t>347</t>
  </si>
  <si>
    <t xml:space="preserve">        на приобретение услуг, работ для целей капитальных вложений</t>
  </si>
  <si>
    <t>3390</t>
  </si>
  <si>
    <t>228</t>
  </si>
  <si>
    <t xml:space="preserve">    на приобретение финансовых активов:</t>
  </si>
  <si>
    <t>3400</t>
  </si>
  <si>
    <t xml:space="preserve">        в том числе:
        ценных бумаг, кроме акций и иных финансовых инструментов</t>
  </si>
  <si>
    <t>3410</t>
  </si>
  <si>
    <t>520</t>
  </si>
  <si>
    <t xml:space="preserve">        акций и иных финансовых инструментов</t>
  </si>
  <si>
    <t>3420</t>
  </si>
  <si>
    <t>530</t>
  </si>
  <si>
    <t xml:space="preserve">        по предоставленным заимствованиям</t>
  </si>
  <si>
    <t>3430</t>
  </si>
  <si>
    <t>540</t>
  </si>
  <si>
    <t xml:space="preserve">            в том числе:
            бюджетам бюджетной системы Российской Федерации</t>
  </si>
  <si>
    <t>3431</t>
  </si>
  <si>
    <t>541</t>
  </si>
  <si>
    <t xml:space="preserve">            государственным (муниципальным) автономным учреждениям</t>
  </si>
  <si>
    <t>3432</t>
  </si>
  <si>
    <t>542</t>
  </si>
  <si>
    <t xml:space="preserve">            финансовым и нефинансовым организациям государственного сектора</t>
  </si>
  <si>
    <t>3433</t>
  </si>
  <si>
    <t>543</t>
  </si>
  <si>
    <t xml:space="preserve">            иным нефинансовым организациям</t>
  </si>
  <si>
    <t>3434</t>
  </si>
  <si>
    <t>544</t>
  </si>
  <si>
    <t xml:space="preserve">            иным финансовым организациям</t>
  </si>
  <si>
    <t>3435</t>
  </si>
  <si>
    <t>545</t>
  </si>
  <si>
    <t xml:space="preserve">            некоммерческим организациям и физическим лицам - производителям товаров, работ, услуг</t>
  </si>
  <si>
    <t>3436</t>
  </si>
  <si>
    <t>546</t>
  </si>
  <si>
    <t xml:space="preserve">            физическим лицам</t>
  </si>
  <si>
    <t>3437</t>
  </si>
  <si>
    <t>547</t>
  </si>
  <si>
    <t>Выбытия по финансовым операциям - всего</t>
  </si>
  <si>
    <t>3600</t>
  </si>
  <si>
    <t xml:space="preserve">    в том числе:
    на погашение государственного (муниципального) долга</t>
  </si>
  <si>
    <t>3800</t>
  </si>
  <si>
    <t>800</t>
  </si>
  <si>
    <t xml:space="preserve">        из них:
        по внутренним привлеченным заимствованиям в рублях</t>
  </si>
  <si>
    <t>3810</t>
  </si>
  <si>
    <t>810</t>
  </si>
  <si>
    <t>Иные выбытия - всего
из них:</t>
  </si>
  <si>
    <t>3900</t>
  </si>
  <si>
    <t>3. ИЗМЕНЕНИЕ ОСТАТКОВ СРЕДСТВ</t>
  </si>
  <si>
    <t>Форма 0503723 с. 2</t>
  </si>
  <si>
    <t>Расходы,  всего
в том числе:</t>
  </si>
  <si>
    <t xml:space="preserve">      X      </t>
  </si>
  <si>
    <t>Управление образования администрации Яшкинского муниципального округа</t>
  </si>
  <si>
    <t>Изменение остатков средств — всего
     в том числе:</t>
  </si>
  <si>
    <t>500</t>
  </si>
  <si>
    <t xml:space="preserve">     за счет увеличения денежных средств</t>
  </si>
  <si>
    <t>501</t>
  </si>
  <si>
    <t>510</t>
  </si>
  <si>
    <t xml:space="preserve">     за счет уменьшения денежных средств</t>
  </si>
  <si>
    <t>502</t>
  </si>
  <si>
    <t>610</t>
  </si>
  <si>
    <t>900</t>
  </si>
  <si>
    <t>Заработная плата. Фонд оплаты труда  учреждений</t>
  </si>
  <si>
    <t>111</t>
  </si>
  <si>
    <t/>
  </si>
  <si>
    <t>Начисления на выплаты по оплате труда. Взносы по обязательному социальному страхованию на выплаты по оплате труда работников и иные выплаты работникам  учреждений</t>
  </si>
  <si>
    <t>119</t>
  </si>
  <si>
    <t>Услуги связи. Прочая закупка товаров, работ и услуг для обеспечения государственных (муниципальных) нужд</t>
  </si>
  <si>
    <t>Транспортные услуги. Прочая закупка товаров, работ и услуг для обеспечения государственных (муниципальных) нужд</t>
  </si>
  <si>
    <t>Коммунальные услуги. Прочая закупка товаров, работ и услуг для обеспечения государственных (муниципальных) нужд</t>
  </si>
  <si>
    <t>Работы, услуги по содержанию имущества. Прочая закупка товаров, работ и услуг для обеспечения государственных (муниципальных) нужд</t>
  </si>
  <si>
    <t>Прочие работы, услуги. Прочая закупка товаров, работ и услуг для обеспечения государственных (муниципальных) нужд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</si>
  <si>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</si>
  <si>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</si>
  <si>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</si>
  <si>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</si>
  <si>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</si>
  <si>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</si>
  <si>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Увеличение стоимости основных средств. Прочая закупка товаров, работ и услуг для обеспечения государственных (муниципальных) нужд</t>
  </si>
  <si>
    <t>Увеличение стоимости материальных запасов. Прочая закупка товаров, работ и услуг для обеспечения государственных (муниципальных) нужд</t>
  </si>
  <si>
    <t>МБДОУ "Тутальский детский сад"</t>
  </si>
  <si>
    <t>0701</t>
  </si>
  <si>
    <t>Евсеева З И</t>
  </si>
  <si>
    <t>Марьина Н Л</t>
  </si>
  <si>
    <t>граница листа</t>
  </si>
  <si>
    <t>на «01» января 2022 г.</t>
  </si>
  <si>
    <t>\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</si>
</sst>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9"/>
      <color theme="1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sz val="9"/>
      <color indexed="8"/>
      <name val="Arial"/>
      <family val="2"/>
    </font>
    <font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u val="single"/>
      <sz val="9"/>
      <color theme="1"/>
      <name val="Arial"/>
      <family val="2"/>
    </font>
    <font>
      <b/>
      <sz val="9"/>
      <color theme="1"/>
      <name val="Arial"/>
      <family val="2"/>
    </font>
    <font>
      <sz val="7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9">
    <xf numFmtId="0" fontId="0" fillId="0" borderId="0" xfId="0" applyAlignment="1">
      <alignment vertical="top"/>
    </xf>
    <xf numFmtId="0" fontId="0" fillId="0" borderId="10" xfId="0" applyBorder="1" applyAlignment="1">
      <alignment horizontal="center" vertical="top"/>
    </xf>
    <xf numFmtId="0" fontId="40" fillId="0" borderId="0" xfId="0" applyFont="1" applyAlignment="1">
      <alignment horizontal="center" vertical="top"/>
    </xf>
    <xf numFmtId="0" fontId="0" fillId="0" borderId="0" xfId="0" applyAlignment="1">
      <alignment horizontal="right" vertical="center"/>
    </xf>
    <xf numFmtId="49" fontId="0" fillId="0" borderId="11" xfId="0" applyNumberFormat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 vertical="top"/>
    </xf>
    <xf numFmtId="14" fontId="0" fillId="0" borderId="12" xfId="0" applyNumberFormat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49" fontId="0" fillId="0" borderId="14" xfId="0" applyNumberFormat="1" applyBorder="1" applyAlignment="1">
      <alignment horizontal="center" vertical="top"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 wrapText="1"/>
    </xf>
    <xf numFmtId="0" fontId="41" fillId="0" borderId="0" xfId="0" applyFont="1" applyAlignment="1">
      <alignment vertical="top"/>
    </xf>
    <xf numFmtId="49" fontId="0" fillId="0" borderId="12" xfId="0" applyNumberFormat="1" applyBorder="1" applyAlignment="1">
      <alignment horizontal="center" vertical="top"/>
    </xf>
    <xf numFmtId="49" fontId="0" fillId="0" borderId="15" xfId="0" applyNumberFormat="1" applyBorder="1" applyAlignment="1">
      <alignment horizontal="center" vertical="top"/>
    </xf>
    <xf numFmtId="0" fontId="42" fillId="0" borderId="0" xfId="0" applyFont="1" applyAlignment="1">
      <alignment horizontal="center" vertical="top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0" fillId="0" borderId="16" xfId="0" applyBorder="1" applyAlignment="1">
      <alignment vertical="top"/>
    </xf>
    <xf numFmtId="0" fontId="0" fillId="0" borderId="19" xfId="0" applyBorder="1" applyAlignment="1">
      <alignment vertical="top"/>
    </xf>
    <xf numFmtId="49" fontId="0" fillId="0" borderId="20" xfId="0" applyNumberFormat="1" applyBorder="1" applyAlignment="1">
      <alignment horizontal="center" vertical="top"/>
    </xf>
    <xf numFmtId="49" fontId="0" fillId="0" borderId="17" xfId="0" applyNumberFormat="1" applyBorder="1" applyAlignment="1">
      <alignment horizontal="center" vertical="top"/>
    </xf>
    <xf numFmtId="4" fontId="0" fillId="0" borderId="17" xfId="0" applyNumberFormat="1" applyBorder="1" applyAlignment="1">
      <alignment vertical="top"/>
    </xf>
    <xf numFmtId="0" fontId="0" fillId="0" borderId="21" xfId="0" applyBorder="1" applyAlignment="1">
      <alignment vertical="top"/>
    </xf>
    <xf numFmtId="0" fontId="42" fillId="0" borderId="0" xfId="0" applyFont="1" applyAlignment="1">
      <alignment vertical="top"/>
    </xf>
    <xf numFmtId="0" fontId="0" fillId="0" borderId="22" xfId="0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0" fontId="0" fillId="0" borderId="24" xfId="0" applyBorder="1" applyAlignment="1">
      <alignment vertical="top" wrapText="1"/>
    </xf>
    <xf numFmtId="49" fontId="0" fillId="0" borderId="25" xfId="0" applyNumberFormat="1" applyBorder="1" applyAlignment="1">
      <alignment horizontal="center" vertical="top"/>
    </xf>
    <xf numFmtId="4" fontId="0" fillId="0" borderId="19" xfId="0" applyNumberFormat="1" applyBorder="1" applyAlignment="1">
      <alignment vertical="top"/>
    </xf>
    <xf numFmtId="0" fontId="0" fillId="0" borderId="26" xfId="0" applyBorder="1" applyAlignment="1">
      <alignment vertical="top"/>
    </xf>
    <xf numFmtId="0" fontId="43" fillId="0" borderId="0" xfId="0" applyFont="1" applyAlignment="1">
      <alignment vertical="top"/>
    </xf>
    <xf numFmtId="0" fontId="43" fillId="0" borderId="0" xfId="0" applyFont="1" applyBorder="1" applyAlignment="1">
      <alignment horizontal="center" vertical="top"/>
    </xf>
    <xf numFmtId="0" fontId="0" fillId="0" borderId="16" xfId="0" applyBorder="1" applyAlignment="1">
      <alignment vertical="top" wrapText="1"/>
    </xf>
    <xf numFmtId="4" fontId="42" fillId="0" borderId="17" xfId="0" applyNumberFormat="1" applyFont="1" applyBorder="1" applyAlignment="1">
      <alignment vertical="top"/>
    </xf>
    <xf numFmtId="4" fontId="42" fillId="33" borderId="17" xfId="0" applyNumberFormat="1" applyFont="1" applyFill="1" applyBorder="1" applyAlignment="1">
      <alignment vertical="top"/>
    </xf>
    <xf numFmtId="4" fontId="0" fillId="0" borderId="0" xfId="0" applyNumberFormat="1" applyAlignment="1">
      <alignment vertical="top"/>
    </xf>
    <xf numFmtId="14" fontId="0" fillId="0" borderId="0" xfId="0" applyNumberFormat="1" applyAlignment="1">
      <alignment vertical="top"/>
    </xf>
    <xf numFmtId="0" fontId="0" fillId="33" borderId="0" xfId="0" applyFill="1" applyAlignment="1">
      <alignment vertical="top"/>
    </xf>
    <xf numFmtId="4" fontId="0" fillId="0" borderId="25" xfId="0" applyNumberFormat="1" applyBorder="1" applyAlignment="1">
      <alignment vertical="top"/>
    </xf>
    <xf numFmtId="4" fontId="0" fillId="0" borderId="27" xfId="0" applyNumberFormat="1" applyBorder="1" applyAlignment="1">
      <alignment vertical="top"/>
    </xf>
    <xf numFmtId="0" fontId="42" fillId="0" borderId="0" xfId="0" applyFont="1" applyAlignment="1">
      <alignment horizontal="center" vertical="top"/>
    </xf>
    <xf numFmtId="0" fontId="0" fillId="0" borderId="17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4" fontId="42" fillId="0" borderId="25" xfId="0" applyNumberFormat="1" applyFont="1" applyBorder="1" applyAlignment="1">
      <alignment vertical="top"/>
    </xf>
    <xf numFmtId="4" fontId="42" fillId="0" borderId="27" xfId="0" applyNumberFormat="1" applyFont="1" applyBorder="1" applyAlignment="1">
      <alignment vertical="top"/>
    </xf>
    <xf numFmtId="4" fontId="42" fillId="0" borderId="25" xfId="0" applyNumberFormat="1" applyFont="1" applyBorder="1" applyAlignment="1">
      <alignment vertical="top"/>
    </xf>
    <xf numFmtId="0" fontId="0" fillId="0" borderId="16" xfId="0" applyBorder="1" applyAlignment="1">
      <alignment vertical="top"/>
    </xf>
    <xf numFmtId="0" fontId="42" fillId="0" borderId="16" xfId="0" applyFont="1" applyBorder="1" applyAlignment="1">
      <alignment vertical="top"/>
    </xf>
    <xf numFmtId="4" fontId="42" fillId="33" borderId="25" xfId="0" applyNumberFormat="1" applyFont="1" applyFill="1" applyBorder="1" applyAlignment="1">
      <alignment vertical="top"/>
    </xf>
    <xf numFmtId="0" fontId="42" fillId="33" borderId="16" xfId="0" applyFont="1" applyFill="1" applyBorder="1" applyAlignment="1">
      <alignment vertical="top"/>
    </xf>
    <xf numFmtId="0" fontId="40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41" fillId="0" borderId="0" xfId="0" applyFont="1" applyBorder="1" applyAlignment="1">
      <alignment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6" xfId="0" applyBorder="1" applyAlignment="1">
      <alignment horizontal="center" vertical="top"/>
    </xf>
    <xf numFmtId="0" fontId="43" fillId="0" borderId="32" xfId="0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8"/>
  <sheetViews>
    <sheetView showGridLines="0" tabSelected="1" zoomScalePageLayoutView="0" workbookViewId="0" topLeftCell="A1">
      <selection activeCell="J151" sqref="J151"/>
    </sheetView>
  </sheetViews>
  <sheetFormatPr defaultColWidth="9.140625" defaultRowHeight="12"/>
  <cols>
    <col min="1" max="1" width="74.7109375" style="0" customWidth="1"/>
    <col min="2" max="2" width="17.28125" style="0" hidden="1" customWidth="1"/>
    <col min="3" max="4" width="13.7109375" style="0" customWidth="1"/>
    <col min="5" max="5" width="19.00390625" style="0" customWidth="1"/>
    <col min="6" max="6" width="20.7109375" style="0" customWidth="1"/>
    <col min="7" max="7" width="0.13671875" style="0" customWidth="1"/>
    <col min="8" max="8" width="21.421875" style="0" customWidth="1"/>
    <col min="9" max="13" width="10.8515625" style="0" customWidth="1"/>
    <col min="14" max="14" width="24.7109375" style="0" customWidth="1"/>
  </cols>
  <sheetData>
    <row r="1" ht="12.75" thickBot="1">
      <c r="G1" s="1"/>
    </row>
    <row r="2" spans="1:7" ht="12.75">
      <c r="A2" s="57" t="s">
        <v>0</v>
      </c>
      <c r="B2" s="57"/>
      <c r="C2" s="57"/>
      <c r="D2" s="57"/>
      <c r="E2" s="2"/>
      <c r="F2" s="3"/>
      <c r="G2" s="4"/>
    </row>
    <row r="3" spans="1:7" ht="12">
      <c r="A3" s="58" t="s">
        <v>516</v>
      </c>
      <c r="B3" s="58"/>
      <c r="C3" s="58"/>
      <c r="D3" s="58"/>
      <c r="E3" s="5"/>
      <c r="F3" s="6"/>
      <c r="G3" s="7"/>
    </row>
    <row r="4" spans="3:7" ht="12">
      <c r="C4" s="59" t="s">
        <v>511</v>
      </c>
      <c r="D4" s="59"/>
      <c r="E4" s="59"/>
      <c r="F4" s="6"/>
      <c r="G4" s="8"/>
    </row>
    <row r="5" spans="1:7" ht="12">
      <c r="A5" s="6" t="s">
        <v>1</v>
      </c>
      <c r="C5" s="59"/>
      <c r="D5" s="59"/>
      <c r="E5" s="59"/>
      <c r="F5" s="6"/>
      <c r="G5" s="9"/>
    </row>
    <row r="6" spans="1:7" ht="12">
      <c r="A6" s="6" t="s">
        <v>2</v>
      </c>
      <c r="C6" s="10"/>
      <c r="D6" s="11"/>
      <c r="E6" s="11"/>
      <c r="F6" s="6"/>
      <c r="G6" s="9"/>
    </row>
    <row r="7" spans="1:7" ht="12">
      <c r="A7" s="6" t="s">
        <v>3</v>
      </c>
      <c r="C7" s="12" t="s">
        <v>483</v>
      </c>
      <c r="D7" s="11"/>
      <c r="E7" s="11"/>
      <c r="F7" s="6"/>
      <c r="G7" s="13"/>
    </row>
    <row r="8" spans="1:7" ht="12">
      <c r="A8" s="6" t="s">
        <v>4</v>
      </c>
      <c r="C8" s="12"/>
      <c r="D8" s="11"/>
      <c r="E8" s="11"/>
      <c r="F8" s="6"/>
      <c r="G8" s="13"/>
    </row>
    <row r="9" spans="1:7" ht="12">
      <c r="A9" s="6" t="s">
        <v>5</v>
      </c>
      <c r="C9" t="s">
        <v>6</v>
      </c>
      <c r="F9" s="6"/>
      <c r="G9" s="13"/>
    </row>
    <row r="10" spans="1:7" ht="12.75" thickBot="1">
      <c r="A10" s="6" t="s">
        <v>7</v>
      </c>
      <c r="C10" t="s">
        <v>8</v>
      </c>
      <c r="F10" s="6"/>
      <c r="G10" s="14"/>
    </row>
    <row r="12" spans="1:7" ht="12">
      <c r="A12" s="45" t="s">
        <v>23</v>
      </c>
      <c r="B12" s="45"/>
      <c r="C12" s="45"/>
      <c r="D12" s="45"/>
      <c r="E12" s="45"/>
      <c r="F12" s="15"/>
      <c r="G12" s="15"/>
    </row>
    <row r="13" ht="12">
      <c r="G13" s="6"/>
    </row>
    <row r="14" spans="1:7" ht="24">
      <c r="A14" s="16" t="s">
        <v>9</v>
      </c>
      <c r="B14" s="17" t="s">
        <v>10</v>
      </c>
      <c r="C14" s="17" t="s">
        <v>11</v>
      </c>
      <c r="D14" s="17" t="s">
        <v>12</v>
      </c>
      <c r="E14" s="17" t="s">
        <v>13</v>
      </c>
      <c r="F14" s="46" t="s">
        <v>14</v>
      </c>
      <c r="G14" s="47"/>
    </row>
    <row r="15" spans="1:7" ht="12.75" thickBot="1">
      <c r="A15" s="18">
        <v>1</v>
      </c>
      <c r="B15" s="19"/>
      <c r="C15" s="20">
        <v>2</v>
      </c>
      <c r="D15" s="20">
        <v>3</v>
      </c>
      <c r="E15" s="20">
        <v>4</v>
      </c>
      <c r="F15" s="48">
        <v>5</v>
      </c>
      <c r="G15" s="49"/>
    </row>
    <row r="16" spans="1:7" ht="12">
      <c r="A16" s="21" t="s">
        <v>24</v>
      </c>
      <c r="B16" s="22" t="b">
        <v>0</v>
      </c>
      <c r="C16" s="23" t="s">
        <v>25</v>
      </c>
      <c r="D16" s="24"/>
      <c r="E16" s="25"/>
      <c r="F16" s="43"/>
      <c r="G16" s="44"/>
    </row>
    <row r="17" spans="1:7" ht="12">
      <c r="A17" s="21" t="s">
        <v>26</v>
      </c>
      <c r="B17" s="22" t="b">
        <v>0</v>
      </c>
      <c r="C17" s="23" t="s">
        <v>27</v>
      </c>
      <c r="D17" s="24" t="s">
        <v>28</v>
      </c>
      <c r="E17" s="39">
        <f>E28+E41</f>
        <v>7650737.5200000005</v>
      </c>
      <c r="F17" s="55">
        <f>F28+F41</f>
        <v>7247018.890000001</v>
      </c>
      <c r="G17" s="56"/>
    </row>
    <row r="18" spans="1:7" ht="24">
      <c r="A18" s="37" t="s">
        <v>29</v>
      </c>
      <c r="B18" s="22" t="b">
        <v>0</v>
      </c>
      <c r="C18" s="23" t="s">
        <v>30</v>
      </c>
      <c r="D18" s="24" t="s">
        <v>31</v>
      </c>
      <c r="E18" s="25"/>
      <c r="F18" s="43"/>
      <c r="G18" s="44"/>
    </row>
    <row r="19" spans="1:7" ht="24">
      <c r="A19" s="37" t="s">
        <v>32</v>
      </c>
      <c r="B19" s="22" t="b">
        <v>0</v>
      </c>
      <c r="C19" s="23" t="s">
        <v>33</v>
      </c>
      <c r="D19" s="24" t="s">
        <v>34</v>
      </c>
      <c r="E19" s="25"/>
      <c r="F19" s="43"/>
      <c r="G19" s="44"/>
    </row>
    <row r="20" spans="1:7" ht="12">
      <c r="A20" s="21" t="s">
        <v>35</v>
      </c>
      <c r="B20" s="22" t="b">
        <v>0</v>
      </c>
      <c r="C20" s="23" t="s">
        <v>36</v>
      </c>
      <c r="D20" s="24" t="s">
        <v>37</v>
      </c>
      <c r="E20" s="25"/>
      <c r="F20" s="43"/>
      <c r="G20" s="44"/>
    </row>
    <row r="21" spans="1:7" ht="12">
      <c r="A21" s="21" t="s">
        <v>38</v>
      </c>
      <c r="B21" s="22" t="b">
        <v>0</v>
      </c>
      <c r="C21" s="23" t="s">
        <v>39</v>
      </c>
      <c r="D21" s="24" t="s">
        <v>40</v>
      </c>
      <c r="E21" s="25"/>
      <c r="F21" s="43"/>
      <c r="G21" s="44"/>
    </row>
    <row r="22" spans="1:7" ht="12">
      <c r="A22" s="21" t="s">
        <v>41</v>
      </c>
      <c r="B22" s="22" t="b">
        <v>0</v>
      </c>
      <c r="C22" s="23" t="s">
        <v>42</v>
      </c>
      <c r="D22" s="24" t="s">
        <v>43</v>
      </c>
      <c r="E22" s="25"/>
      <c r="F22" s="43"/>
      <c r="G22" s="44"/>
    </row>
    <row r="23" spans="1:7" ht="12">
      <c r="A23" s="21" t="s">
        <v>44</v>
      </c>
      <c r="B23" s="22" t="b">
        <v>0</v>
      </c>
      <c r="C23" s="23" t="s">
        <v>45</v>
      </c>
      <c r="D23" s="24" t="s">
        <v>46</v>
      </c>
      <c r="E23" s="25"/>
      <c r="F23" s="43"/>
      <c r="G23" s="44"/>
    </row>
    <row r="24" spans="1:7" ht="12">
      <c r="A24" s="21" t="s">
        <v>47</v>
      </c>
      <c r="B24" s="22" t="b">
        <v>0</v>
      </c>
      <c r="C24" s="23" t="s">
        <v>48</v>
      </c>
      <c r="D24" s="24" t="s">
        <v>49</v>
      </c>
      <c r="E24" s="25"/>
      <c r="F24" s="43"/>
      <c r="G24" s="44"/>
    </row>
    <row r="25" spans="1:7" ht="12">
      <c r="A25" s="21" t="s">
        <v>50</v>
      </c>
      <c r="B25" s="22" t="b">
        <v>0</v>
      </c>
      <c r="C25" s="23" t="s">
        <v>51</v>
      </c>
      <c r="D25" s="24" t="s">
        <v>52</v>
      </c>
      <c r="E25" s="25"/>
      <c r="F25" s="43"/>
      <c r="G25" s="44"/>
    </row>
    <row r="26" spans="1:7" ht="12">
      <c r="A26" s="21" t="s">
        <v>53</v>
      </c>
      <c r="B26" s="22" t="b">
        <v>0</v>
      </c>
      <c r="C26" s="23" t="s">
        <v>54</v>
      </c>
      <c r="D26" s="24" t="s">
        <v>55</v>
      </c>
      <c r="E26" s="25"/>
      <c r="F26" s="43"/>
      <c r="G26" s="44"/>
    </row>
    <row r="27" spans="1:7" ht="12">
      <c r="A27" s="21" t="s">
        <v>56</v>
      </c>
      <c r="B27" s="22" t="b">
        <v>0</v>
      </c>
      <c r="C27" s="23" t="s">
        <v>57</v>
      </c>
      <c r="D27" s="24" t="s">
        <v>58</v>
      </c>
      <c r="E27" s="25"/>
      <c r="F27" s="43"/>
      <c r="G27" s="44"/>
    </row>
    <row r="28" spans="1:7" ht="12">
      <c r="A28" s="21" t="s">
        <v>59</v>
      </c>
      <c r="B28" s="22" t="b">
        <v>0</v>
      </c>
      <c r="C28" s="23" t="s">
        <v>60</v>
      </c>
      <c r="D28" s="24" t="s">
        <v>61</v>
      </c>
      <c r="E28" s="38">
        <f>E29+E30+E31+E32+E33+E34</f>
        <v>7546737.5200000005</v>
      </c>
      <c r="F28" s="52">
        <f>F29+F30+F31+F32+F33+F34</f>
        <v>6988991.99</v>
      </c>
      <c r="G28" s="54"/>
    </row>
    <row r="29" spans="1:7" ht="36">
      <c r="A29" s="37" t="s">
        <v>62</v>
      </c>
      <c r="B29" s="22" t="b">
        <v>0</v>
      </c>
      <c r="C29" s="23" t="s">
        <v>63</v>
      </c>
      <c r="D29" s="24" t="s">
        <v>64</v>
      </c>
      <c r="E29" s="25">
        <v>7187966.16</v>
      </c>
      <c r="F29" s="43">
        <v>6627280.91</v>
      </c>
      <c r="G29" s="44"/>
    </row>
    <row r="30" spans="1:7" ht="12">
      <c r="A30" s="21" t="s">
        <v>65</v>
      </c>
      <c r="B30" s="22" t="b">
        <v>0</v>
      </c>
      <c r="C30" s="23" t="s">
        <v>66</v>
      </c>
      <c r="D30" s="24" t="s">
        <v>64</v>
      </c>
      <c r="E30" s="25">
        <v>358771.36</v>
      </c>
      <c r="F30" s="43">
        <v>361711.08</v>
      </c>
      <c r="G30" s="44"/>
    </row>
    <row r="31" spans="1:7" ht="12">
      <c r="A31" s="21" t="s">
        <v>67</v>
      </c>
      <c r="B31" s="22" t="b">
        <v>0</v>
      </c>
      <c r="C31" s="23" t="s">
        <v>68</v>
      </c>
      <c r="D31" s="24" t="s">
        <v>69</v>
      </c>
      <c r="E31" s="25"/>
      <c r="F31" s="43"/>
      <c r="G31" s="44"/>
    </row>
    <row r="32" spans="1:7" ht="12">
      <c r="A32" s="21" t="s">
        <v>70</v>
      </c>
      <c r="B32" s="22" t="b">
        <v>0</v>
      </c>
      <c r="C32" s="23" t="s">
        <v>71</v>
      </c>
      <c r="D32" s="24" t="s">
        <v>72</v>
      </c>
      <c r="E32" s="25"/>
      <c r="F32" s="43"/>
      <c r="G32" s="44"/>
    </row>
    <row r="33" spans="1:7" ht="12">
      <c r="A33" s="21" t="s">
        <v>73</v>
      </c>
      <c r="B33" s="22" t="b">
        <v>0</v>
      </c>
      <c r="C33" s="23" t="s">
        <v>74</v>
      </c>
      <c r="D33" s="24" t="s">
        <v>75</v>
      </c>
      <c r="E33" s="25"/>
      <c r="F33" s="43"/>
      <c r="G33" s="44"/>
    </row>
    <row r="34" spans="1:7" ht="12">
      <c r="A34" s="21" t="s">
        <v>76</v>
      </c>
      <c r="B34" s="22" t="b">
        <v>0</v>
      </c>
      <c r="C34" s="23" t="s">
        <v>77</v>
      </c>
      <c r="D34" s="24" t="s">
        <v>78</v>
      </c>
      <c r="E34" s="25"/>
      <c r="F34" s="43"/>
      <c r="G34" s="44"/>
    </row>
    <row r="35" spans="1:7" ht="12">
      <c r="A35" s="21" t="s">
        <v>79</v>
      </c>
      <c r="B35" s="22" t="b">
        <v>0</v>
      </c>
      <c r="C35" s="23" t="s">
        <v>80</v>
      </c>
      <c r="D35" s="24" t="s">
        <v>81</v>
      </c>
      <c r="E35" s="25"/>
      <c r="F35" s="43"/>
      <c r="G35" s="44"/>
    </row>
    <row r="36" spans="1:7" ht="36">
      <c r="A36" s="37" t="s">
        <v>82</v>
      </c>
      <c r="B36" s="22" t="b">
        <v>0</v>
      </c>
      <c r="C36" s="23" t="s">
        <v>83</v>
      </c>
      <c r="D36" s="24" t="s">
        <v>84</v>
      </c>
      <c r="E36" s="25"/>
      <c r="F36" s="43"/>
      <c r="G36" s="44"/>
    </row>
    <row r="37" spans="1:7" ht="12">
      <c r="A37" s="21" t="s">
        <v>85</v>
      </c>
      <c r="B37" s="22" t="b">
        <v>0</v>
      </c>
      <c r="C37" s="23" t="s">
        <v>86</v>
      </c>
      <c r="D37" s="24" t="s">
        <v>87</v>
      </c>
      <c r="E37" s="25"/>
      <c r="F37" s="43"/>
      <c r="G37" s="44"/>
    </row>
    <row r="38" spans="1:7" ht="12">
      <c r="A38" s="21" t="s">
        <v>88</v>
      </c>
      <c r="B38" s="22" t="b">
        <v>0</v>
      </c>
      <c r="C38" s="23" t="s">
        <v>89</v>
      </c>
      <c r="D38" s="24" t="s">
        <v>90</v>
      </c>
      <c r="E38" s="25"/>
      <c r="F38" s="43"/>
      <c r="G38" s="44"/>
    </row>
    <row r="39" spans="1:8" ht="12">
      <c r="A39" s="21" t="s">
        <v>91</v>
      </c>
      <c r="B39" s="22" t="b">
        <v>0</v>
      </c>
      <c r="C39" s="23" t="s">
        <v>92</v>
      </c>
      <c r="D39" s="24" t="s">
        <v>93</v>
      </c>
      <c r="E39" s="25"/>
      <c r="F39" s="43"/>
      <c r="G39" s="44"/>
      <c r="H39" s="42" t="s">
        <v>515</v>
      </c>
    </row>
    <row r="40" spans="1:7" ht="12">
      <c r="A40" s="21" t="s">
        <v>94</v>
      </c>
      <c r="B40" s="22" t="b">
        <v>0</v>
      </c>
      <c r="C40" s="23" t="s">
        <v>95</v>
      </c>
      <c r="D40" s="24" t="s">
        <v>96</v>
      </c>
      <c r="E40" s="25"/>
      <c r="F40" s="43"/>
      <c r="G40" s="44"/>
    </row>
    <row r="41" spans="1:7" ht="12">
      <c r="A41" s="21" t="s">
        <v>97</v>
      </c>
      <c r="B41" s="22" t="b">
        <v>0</v>
      </c>
      <c r="C41" s="23" t="s">
        <v>98</v>
      </c>
      <c r="D41" s="24" t="s">
        <v>99</v>
      </c>
      <c r="E41" s="38">
        <f>E42+E44</f>
        <v>104000</v>
      </c>
      <c r="F41" s="52">
        <f>F42+F44</f>
        <v>258026.9</v>
      </c>
      <c r="G41" s="53"/>
    </row>
    <row r="42" spans="1:7" ht="36">
      <c r="A42" s="37" t="s">
        <v>100</v>
      </c>
      <c r="B42" s="22" t="b">
        <v>0</v>
      </c>
      <c r="C42" s="23" t="s">
        <v>101</v>
      </c>
      <c r="D42" s="24" t="s">
        <v>102</v>
      </c>
      <c r="E42" s="25">
        <v>104000</v>
      </c>
      <c r="F42" s="43">
        <v>114026.9</v>
      </c>
      <c r="G42" s="44"/>
    </row>
    <row r="43" spans="1:7" ht="12">
      <c r="A43" s="21" t="s">
        <v>103</v>
      </c>
      <c r="B43" s="22" t="b">
        <v>0</v>
      </c>
      <c r="C43" s="23" t="s">
        <v>104</v>
      </c>
      <c r="D43" s="24" t="s">
        <v>105</v>
      </c>
      <c r="E43" s="25"/>
      <c r="F43" s="43"/>
      <c r="G43" s="44"/>
    </row>
    <row r="44" spans="1:7" ht="12">
      <c r="A44" s="21" t="s">
        <v>106</v>
      </c>
      <c r="B44" s="22" t="b">
        <v>0</v>
      </c>
      <c r="C44" s="23" t="s">
        <v>107</v>
      </c>
      <c r="D44" s="24" t="s">
        <v>108</v>
      </c>
      <c r="E44" s="25"/>
      <c r="F44" s="43">
        <v>144000</v>
      </c>
      <c r="G44" s="44"/>
    </row>
    <row r="45" spans="1:7" ht="12">
      <c r="A45" s="21" t="s">
        <v>109</v>
      </c>
      <c r="B45" s="22" t="b">
        <v>0</v>
      </c>
      <c r="C45" s="23" t="s">
        <v>110</v>
      </c>
      <c r="D45" s="24" t="s">
        <v>111</v>
      </c>
      <c r="E45" s="25"/>
      <c r="F45" s="43"/>
      <c r="G45" s="44"/>
    </row>
    <row r="46" spans="1:7" ht="12">
      <c r="A46" s="21" t="s">
        <v>112</v>
      </c>
      <c r="B46" s="22" t="b">
        <v>0</v>
      </c>
      <c r="C46" s="23" t="s">
        <v>113</v>
      </c>
      <c r="D46" s="24" t="s">
        <v>114</v>
      </c>
      <c r="E46" s="25"/>
      <c r="F46" s="43"/>
      <c r="G46" s="44"/>
    </row>
    <row r="47" spans="1:7" ht="12">
      <c r="A47" s="21" t="s">
        <v>115</v>
      </c>
      <c r="B47" s="22" t="b">
        <v>0</v>
      </c>
      <c r="C47" s="23" t="s">
        <v>116</v>
      </c>
      <c r="D47" s="24" t="s">
        <v>117</v>
      </c>
      <c r="E47" s="25"/>
      <c r="F47" s="43"/>
      <c r="G47" s="44"/>
    </row>
    <row r="48" spans="1:7" ht="36">
      <c r="A48" s="37" t="s">
        <v>118</v>
      </c>
      <c r="B48" s="22" t="b">
        <v>0</v>
      </c>
      <c r="C48" s="23" t="s">
        <v>119</v>
      </c>
      <c r="D48" s="24" t="s">
        <v>120</v>
      </c>
      <c r="E48" s="25"/>
      <c r="F48" s="43"/>
      <c r="G48" s="44"/>
    </row>
    <row r="49" spans="1:7" ht="12">
      <c r="A49" s="21" t="s">
        <v>121</v>
      </c>
      <c r="B49" s="22" t="b">
        <v>0</v>
      </c>
      <c r="C49" s="23" t="s">
        <v>122</v>
      </c>
      <c r="D49" s="24" t="s">
        <v>123</v>
      </c>
      <c r="E49" s="25"/>
      <c r="F49" s="43"/>
      <c r="G49" s="44"/>
    </row>
    <row r="50" spans="1:7" ht="12">
      <c r="A50" s="21" t="s">
        <v>124</v>
      </c>
      <c r="B50" s="22" t="b">
        <v>0</v>
      </c>
      <c r="C50" s="23" t="s">
        <v>125</v>
      </c>
      <c r="D50" s="24" t="s">
        <v>126</v>
      </c>
      <c r="E50" s="25"/>
      <c r="F50" s="43"/>
      <c r="G50" s="44"/>
    </row>
    <row r="51" spans="1:7" ht="12">
      <c r="A51" s="21" t="s">
        <v>127</v>
      </c>
      <c r="B51" s="22" t="b">
        <v>0</v>
      </c>
      <c r="C51" s="23" t="s">
        <v>128</v>
      </c>
      <c r="D51" s="24" t="s">
        <v>129</v>
      </c>
      <c r="E51" s="25"/>
      <c r="F51" s="43"/>
      <c r="G51" s="44"/>
    </row>
    <row r="52" spans="1:7" ht="12">
      <c r="A52" s="21" t="s">
        <v>130</v>
      </c>
      <c r="B52" s="22" t="b">
        <v>0</v>
      </c>
      <c r="C52" s="23" t="s">
        <v>131</v>
      </c>
      <c r="D52" s="24" t="s">
        <v>132</v>
      </c>
      <c r="E52" s="25"/>
      <c r="F52" s="43"/>
      <c r="G52" s="44"/>
    </row>
    <row r="53" spans="1:7" ht="12">
      <c r="A53" s="21" t="s">
        <v>133</v>
      </c>
      <c r="B53" s="22" t="b">
        <v>0</v>
      </c>
      <c r="C53" s="23" t="s">
        <v>134</v>
      </c>
      <c r="D53" s="24"/>
      <c r="E53" s="25"/>
      <c r="F53" s="43"/>
      <c r="G53" s="44"/>
    </row>
    <row r="54" spans="1:7" ht="24">
      <c r="A54" s="37" t="s">
        <v>135</v>
      </c>
      <c r="B54" s="22" t="b">
        <v>0</v>
      </c>
      <c r="C54" s="23" t="s">
        <v>136</v>
      </c>
      <c r="D54" s="24" t="s">
        <v>137</v>
      </c>
      <c r="E54" s="25"/>
      <c r="F54" s="43"/>
      <c r="G54" s="44"/>
    </row>
    <row r="55" spans="1:7" ht="12">
      <c r="A55" s="21" t="s">
        <v>138</v>
      </c>
      <c r="B55" s="22" t="b">
        <v>0</v>
      </c>
      <c r="C55" s="23" t="s">
        <v>139</v>
      </c>
      <c r="D55" s="24" t="s">
        <v>140</v>
      </c>
      <c r="E55" s="25"/>
      <c r="F55" s="43"/>
      <c r="G55" s="44"/>
    </row>
    <row r="56" spans="1:7" ht="12">
      <c r="A56" s="21" t="s">
        <v>141</v>
      </c>
      <c r="B56" s="22" t="b">
        <v>0</v>
      </c>
      <c r="C56" s="23" t="s">
        <v>142</v>
      </c>
      <c r="D56" s="24" t="s">
        <v>143</v>
      </c>
      <c r="E56" s="25"/>
      <c r="F56" s="43"/>
      <c r="G56" s="44"/>
    </row>
    <row r="57" spans="1:7" ht="12">
      <c r="A57" s="21" t="s">
        <v>144</v>
      </c>
      <c r="B57" s="22" t="b">
        <v>0</v>
      </c>
      <c r="C57" s="23" t="s">
        <v>145</v>
      </c>
      <c r="D57" s="24"/>
      <c r="E57" s="25"/>
      <c r="F57" s="43"/>
      <c r="G57" s="44"/>
    </row>
    <row r="58" spans="1:7" ht="24">
      <c r="A58" s="37" t="s">
        <v>146</v>
      </c>
      <c r="B58" s="22" t="b">
        <v>0</v>
      </c>
      <c r="C58" s="23" t="s">
        <v>147</v>
      </c>
      <c r="D58" s="24" t="s">
        <v>148</v>
      </c>
      <c r="E58" s="25"/>
      <c r="F58" s="43"/>
      <c r="G58" s="44"/>
    </row>
    <row r="59" spans="1:7" ht="24">
      <c r="A59" s="37" t="s">
        <v>149</v>
      </c>
      <c r="B59" s="22" t="b">
        <v>0</v>
      </c>
      <c r="C59" s="23" t="s">
        <v>150</v>
      </c>
      <c r="D59" s="24" t="s">
        <v>151</v>
      </c>
      <c r="E59" s="25"/>
      <c r="F59" s="43"/>
      <c r="G59" s="44"/>
    </row>
    <row r="60" spans="1:7" ht="12">
      <c r="A60" s="21" t="s">
        <v>152</v>
      </c>
      <c r="B60" s="22" t="b">
        <v>0</v>
      </c>
      <c r="C60" s="23" t="s">
        <v>153</v>
      </c>
      <c r="D60" s="24" t="s">
        <v>154</v>
      </c>
      <c r="E60" s="25"/>
      <c r="F60" s="43"/>
      <c r="G60" s="44"/>
    </row>
    <row r="61" spans="1:7" ht="12">
      <c r="A61" s="21" t="s">
        <v>155</v>
      </c>
      <c r="B61" s="22" t="b">
        <v>0</v>
      </c>
      <c r="C61" s="23" t="s">
        <v>156</v>
      </c>
      <c r="D61" s="24" t="s">
        <v>157</v>
      </c>
      <c r="E61" s="25"/>
      <c r="F61" s="43"/>
      <c r="G61" s="44"/>
    </row>
    <row r="62" spans="1:7" ht="12">
      <c r="A62" s="21" t="s">
        <v>158</v>
      </c>
      <c r="B62" s="22" t="b">
        <v>0</v>
      </c>
      <c r="C62" s="23" t="s">
        <v>159</v>
      </c>
      <c r="D62" s="24" t="s">
        <v>143</v>
      </c>
      <c r="E62" s="25"/>
      <c r="F62" s="43"/>
      <c r="G62" s="44"/>
    </row>
    <row r="63" spans="1:7" ht="24">
      <c r="A63" s="37" t="s">
        <v>160</v>
      </c>
      <c r="B63" s="22" t="b">
        <v>0</v>
      </c>
      <c r="C63" s="23" t="s">
        <v>161</v>
      </c>
      <c r="D63" s="24" t="s">
        <v>162</v>
      </c>
      <c r="E63" s="25"/>
      <c r="F63" s="43"/>
      <c r="G63" s="44"/>
    </row>
    <row r="64" spans="1:7" ht="12">
      <c r="A64" s="21" t="s">
        <v>163</v>
      </c>
      <c r="B64" s="22" t="b">
        <v>0</v>
      </c>
      <c r="C64" s="23" t="s">
        <v>164</v>
      </c>
      <c r="D64" s="24" t="s">
        <v>165</v>
      </c>
      <c r="E64" s="25"/>
      <c r="F64" s="43"/>
      <c r="G64" s="44"/>
    </row>
    <row r="65" spans="1:7" ht="12">
      <c r="A65" s="21" t="s">
        <v>166</v>
      </c>
      <c r="B65" s="22" t="b">
        <v>0</v>
      </c>
      <c r="C65" s="23" t="s">
        <v>167</v>
      </c>
      <c r="D65" s="24" t="s">
        <v>168</v>
      </c>
      <c r="E65" s="25"/>
      <c r="F65" s="43"/>
      <c r="G65" s="44"/>
    </row>
    <row r="66" spans="1:7" ht="12">
      <c r="A66" s="21" t="s">
        <v>169</v>
      </c>
      <c r="B66" s="22" t="b">
        <v>0</v>
      </c>
      <c r="C66" s="23" t="s">
        <v>170</v>
      </c>
      <c r="D66" s="24" t="s">
        <v>171</v>
      </c>
      <c r="E66" s="25"/>
      <c r="F66" s="43"/>
      <c r="G66" s="44"/>
    </row>
    <row r="67" spans="1:7" ht="12">
      <c r="A67" s="21" t="s">
        <v>172</v>
      </c>
      <c r="B67" s="22" t="b">
        <v>0</v>
      </c>
      <c r="C67" s="23" t="s">
        <v>173</v>
      </c>
      <c r="D67" s="24" t="s">
        <v>174</v>
      </c>
      <c r="E67" s="25"/>
      <c r="F67" s="43"/>
      <c r="G67" s="44"/>
    </row>
    <row r="68" spans="1:7" ht="12">
      <c r="A68" s="21" t="s">
        <v>175</v>
      </c>
      <c r="B68" s="22" t="b">
        <v>0</v>
      </c>
      <c r="C68" s="23" t="s">
        <v>176</v>
      </c>
      <c r="D68" s="24" t="s">
        <v>177</v>
      </c>
      <c r="E68" s="25"/>
      <c r="F68" s="43"/>
      <c r="G68" s="44"/>
    </row>
    <row r="69" spans="1:7" ht="12">
      <c r="A69" s="21" t="s">
        <v>178</v>
      </c>
      <c r="B69" s="22" t="b">
        <v>0</v>
      </c>
      <c r="C69" s="23" t="s">
        <v>179</v>
      </c>
      <c r="D69" s="24" t="s">
        <v>180</v>
      </c>
      <c r="E69" s="25"/>
      <c r="F69" s="43"/>
      <c r="G69" s="44"/>
    </row>
    <row r="70" spans="1:7" ht="12">
      <c r="A70" s="21" t="s">
        <v>181</v>
      </c>
      <c r="B70" s="22" t="b">
        <v>0</v>
      </c>
      <c r="C70" s="23" t="s">
        <v>182</v>
      </c>
      <c r="D70" s="24" t="s">
        <v>183</v>
      </c>
      <c r="E70" s="25"/>
      <c r="F70" s="43"/>
      <c r="G70" s="44"/>
    </row>
    <row r="71" spans="1:7" ht="24">
      <c r="A71" s="37" t="s">
        <v>184</v>
      </c>
      <c r="B71" s="22" t="b">
        <v>0</v>
      </c>
      <c r="C71" s="23" t="s">
        <v>185</v>
      </c>
      <c r="D71" s="24" t="s">
        <v>186</v>
      </c>
      <c r="E71" s="25"/>
      <c r="F71" s="43"/>
      <c r="G71" s="44"/>
    </row>
    <row r="72" spans="1:7" ht="12">
      <c r="A72" s="21" t="s">
        <v>187</v>
      </c>
      <c r="B72" s="22" t="b">
        <v>0</v>
      </c>
      <c r="C72" s="23" t="s">
        <v>188</v>
      </c>
      <c r="D72" s="24" t="s">
        <v>189</v>
      </c>
      <c r="E72" s="25"/>
      <c r="F72" s="43"/>
      <c r="G72" s="44"/>
    </row>
    <row r="73" spans="1:7" ht="12">
      <c r="A73" s="21" t="s">
        <v>190</v>
      </c>
      <c r="B73" s="22" t="b">
        <v>0</v>
      </c>
      <c r="C73" s="23" t="s">
        <v>191</v>
      </c>
      <c r="D73" s="24" t="s">
        <v>192</v>
      </c>
      <c r="E73" s="25"/>
      <c r="F73" s="43"/>
      <c r="G73" s="44"/>
    </row>
    <row r="74" spans="1:8" ht="36">
      <c r="A74" s="37" t="s">
        <v>193</v>
      </c>
      <c r="B74" s="22" t="b">
        <v>0</v>
      </c>
      <c r="C74" s="23" t="s">
        <v>194</v>
      </c>
      <c r="D74" s="24" t="s">
        <v>195</v>
      </c>
      <c r="E74" s="25"/>
      <c r="F74" s="43"/>
      <c r="G74" s="44"/>
      <c r="H74" s="42" t="s">
        <v>515</v>
      </c>
    </row>
    <row r="75" spans="1:7" ht="12">
      <c r="A75" s="21" t="s">
        <v>196</v>
      </c>
      <c r="B75" s="22" t="b">
        <v>0</v>
      </c>
      <c r="C75" s="23" t="s">
        <v>197</v>
      </c>
      <c r="D75" s="24" t="s">
        <v>198</v>
      </c>
      <c r="E75" s="25"/>
      <c r="F75" s="43"/>
      <c r="G75" s="44"/>
    </row>
    <row r="76" spans="1:7" ht="12">
      <c r="A76" s="21" t="s">
        <v>199</v>
      </c>
      <c r="B76" s="22" t="b">
        <v>0</v>
      </c>
      <c r="C76" s="23" t="s">
        <v>200</v>
      </c>
      <c r="D76" s="24" t="s">
        <v>201</v>
      </c>
      <c r="E76" s="25"/>
      <c r="F76" s="43"/>
      <c r="G76" s="44"/>
    </row>
    <row r="77" spans="1:7" ht="12">
      <c r="A77" s="21" t="s">
        <v>202</v>
      </c>
      <c r="B77" s="22" t="b">
        <v>0</v>
      </c>
      <c r="C77" s="23" t="s">
        <v>203</v>
      </c>
      <c r="D77" s="24" t="s">
        <v>204</v>
      </c>
      <c r="E77" s="25"/>
      <c r="F77" s="43"/>
      <c r="G77" s="44"/>
    </row>
    <row r="78" spans="1:7" ht="12">
      <c r="A78" s="21" t="s">
        <v>205</v>
      </c>
      <c r="B78" s="22" t="b">
        <v>0</v>
      </c>
      <c r="C78" s="23" t="s">
        <v>206</v>
      </c>
      <c r="D78" s="24" t="s">
        <v>207</v>
      </c>
      <c r="E78" s="25"/>
      <c r="F78" s="43"/>
      <c r="G78" s="44"/>
    </row>
    <row r="79" spans="1:7" ht="12">
      <c r="A79" s="21" t="s">
        <v>208</v>
      </c>
      <c r="B79" s="22" t="b">
        <v>0</v>
      </c>
      <c r="C79" s="23" t="s">
        <v>209</v>
      </c>
      <c r="D79" s="24" t="s">
        <v>210</v>
      </c>
      <c r="E79" s="25"/>
      <c r="F79" s="43"/>
      <c r="G79" s="44"/>
    </row>
    <row r="80" spans="1:7" ht="12">
      <c r="A80" s="21" t="s">
        <v>211</v>
      </c>
      <c r="B80" s="22" t="b">
        <v>0</v>
      </c>
      <c r="C80" s="23" t="s">
        <v>212</v>
      </c>
      <c r="D80" s="24" t="s">
        <v>213</v>
      </c>
      <c r="E80" s="25"/>
      <c r="F80" s="43"/>
      <c r="G80" s="44"/>
    </row>
    <row r="81" spans="1:7" ht="12">
      <c r="A81" s="21" t="s">
        <v>214</v>
      </c>
      <c r="B81" s="22" t="b">
        <v>0</v>
      </c>
      <c r="C81" s="23" t="s">
        <v>215</v>
      </c>
      <c r="D81" s="24"/>
      <c r="E81" s="25"/>
      <c r="F81" s="43"/>
      <c r="G81" s="44"/>
    </row>
    <row r="82" spans="1:7" ht="24">
      <c r="A82" s="37" t="s">
        <v>216</v>
      </c>
      <c r="B82" s="22" t="b">
        <v>0</v>
      </c>
      <c r="C82" s="23" t="s">
        <v>217</v>
      </c>
      <c r="D82" s="24" t="s">
        <v>218</v>
      </c>
      <c r="E82" s="25"/>
      <c r="F82" s="43"/>
      <c r="G82" s="44"/>
    </row>
    <row r="83" spans="1:7" ht="24.75" thickBot="1">
      <c r="A83" s="37" t="s">
        <v>219</v>
      </c>
      <c r="B83" s="22" t="b">
        <v>0</v>
      </c>
      <c r="C83" s="23" t="s">
        <v>220</v>
      </c>
      <c r="D83" s="24" t="s">
        <v>221</v>
      </c>
      <c r="E83" s="25"/>
      <c r="F83" s="43"/>
      <c r="G83" s="44"/>
    </row>
    <row r="84" spans="3:7" ht="12">
      <c r="C84" s="26"/>
      <c r="D84" s="26"/>
      <c r="E84" s="26"/>
      <c r="F84" s="26"/>
      <c r="G84" s="26"/>
    </row>
    <row r="85" spans="1:7" ht="12">
      <c r="A85" s="45" t="s">
        <v>222</v>
      </c>
      <c r="B85" s="45"/>
      <c r="C85" s="45"/>
      <c r="D85" s="45"/>
      <c r="E85" s="45"/>
      <c r="F85" s="15"/>
      <c r="G85" s="15"/>
    </row>
    <row r="86" ht="12">
      <c r="G86" s="6"/>
    </row>
    <row r="87" spans="1:7" ht="24">
      <c r="A87" s="16" t="s">
        <v>9</v>
      </c>
      <c r="B87" s="17" t="s">
        <v>10</v>
      </c>
      <c r="C87" s="17" t="s">
        <v>11</v>
      </c>
      <c r="D87" s="17" t="s">
        <v>12</v>
      </c>
      <c r="E87" s="17" t="s">
        <v>13</v>
      </c>
      <c r="F87" s="46" t="s">
        <v>14</v>
      </c>
      <c r="G87" s="47"/>
    </row>
    <row r="88" spans="1:7" ht="12.75" thickBot="1">
      <c r="A88" s="18">
        <v>1</v>
      </c>
      <c r="B88" s="19"/>
      <c r="C88" s="20">
        <v>2</v>
      </c>
      <c r="D88" s="20">
        <v>3</v>
      </c>
      <c r="E88" s="20">
        <v>4</v>
      </c>
      <c r="F88" s="48">
        <v>5</v>
      </c>
      <c r="G88" s="49"/>
    </row>
    <row r="89" spans="1:7" ht="12">
      <c r="A89" s="21" t="s">
        <v>223</v>
      </c>
      <c r="B89" s="22" t="b">
        <v>0</v>
      </c>
      <c r="C89" s="23" t="s">
        <v>224</v>
      </c>
      <c r="D89" s="24"/>
      <c r="E89" s="25"/>
      <c r="F89" s="43"/>
      <c r="G89" s="44"/>
    </row>
    <row r="90" spans="1:7" ht="12">
      <c r="A90" s="21" t="s">
        <v>225</v>
      </c>
      <c r="B90" s="22" t="b">
        <v>0</v>
      </c>
      <c r="C90" s="23" t="s">
        <v>226</v>
      </c>
      <c r="D90" s="24" t="s">
        <v>227</v>
      </c>
      <c r="E90" s="39">
        <f>E91+E96+E137+E147+E155</f>
        <v>7648737.52</v>
      </c>
      <c r="F90" s="39">
        <f>F91+F96+F137+F147+F155</f>
        <v>7247018.890000001</v>
      </c>
      <c r="G90" s="25">
        <f>G91+G96+G137+G147+G157</f>
        <v>0</v>
      </c>
    </row>
    <row r="91" spans="1:7" ht="24">
      <c r="A91" s="37" t="s">
        <v>228</v>
      </c>
      <c r="B91" s="22" t="b">
        <v>0</v>
      </c>
      <c r="C91" s="23" t="s">
        <v>229</v>
      </c>
      <c r="D91" s="24" t="s">
        <v>230</v>
      </c>
      <c r="E91" s="38">
        <f>E92+E94</f>
        <v>6423488.89</v>
      </c>
      <c r="F91" s="38">
        <f>F92+F94</f>
        <v>5951971.17</v>
      </c>
      <c r="G91" s="25">
        <f>G92+G94</f>
        <v>0</v>
      </c>
    </row>
    <row r="92" spans="1:7" ht="24">
      <c r="A92" s="37" t="s">
        <v>231</v>
      </c>
      <c r="B92" s="22" t="b">
        <v>0</v>
      </c>
      <c r="C92" s="23" t="s">
        <v>232</v>
      </c>
      <c r="D92" s="24" t="s">
        <v>233</v>
      </c>
      <c r="E92" s="25">
        <f>5022310.36-14707.19</f>
        <v>5007603.17</v>
      </c>
      <c r="F92" s="43">
        <v>4480485.13</v>
      </c>
      <c r="G92" s="44"/>
    </row>
    <row r="93" spans="1:7" ht="12">
      <c r="A93" s="21" t="s">
        <v>234</v>
      </c>
      <c r="B93" s="22" t="b">
        <v>0</v>
      </c>
      <c r="C93" s="23" t="s">
        <v>235</v>
      </c>
      <c r="D93" s="24" t="s">
        <v>236</v>
      </c>
      <c r="E93" s="25"/>
      <c r="F93" s="43"/>
      <c r="G93" s="44"/>
    </row>
    <row r="94" spans="1:7" ht="12">
      <c r="A94" s="21" t="s">
        <v>237</v>
      </c>
      <c r="B94" s="22" t="b">
        <v>0</v>
      </c>
      <c r="C94" s="23" t="s">
        <v>238</v>
      </c>
      <c r="D94" s="24" t="s">
        <v>239</v>
      </c>
      <c r="E94" s="25">
        <v>1415885.72</v>
      </c>
      <c r="F94" s="43">
        <v>1471486.04</v>
      </c>
      <c r="G94" s="44"/>
    </row>
    <row r="95" spans="1:7" ht="12">
      <c r="A95" s="21" t="s">
        <v>240</v>
      </c>
      <c r="B95" s="22" t="b">
        <v>0</v>
      </c>
      <c r="C95" s="23" t="s">
        <v>241</v>
      </c>
      <c r="D95" s="24" t="s">
        <v>242</v>
      </c>
      <c r="E95" s="25"/>
      <c r="F95" s="43"/>
      <c r="G95" s="44"/>
    </row>
    <row r="96" spans="1:7" ht="12">
      <c r="A96" s="21" t="s">
        <v>243</v>
      </c>
      <c r="B96" s="22" t="b">
        <v>0</v>
      </c>
      <c r="C96" s="23" t="s">
        <v>244</v>
      </c>
      <c r="D96" s="24" t="s">
        <v>245</v>
      </c>
      <c r="E96" s="38">
        <f>E97+E98+E99+E100+E101+E102+E103+E104</f>
        <v>395347.56000000006</v>
      </c>
      <c r="F96" s="50">
        <f>F97+F98+F99+F100+F101+F102+F103</f>
        <v>418955.36</v>
      </c>
      <c r="G96" s="51"/>
    </row>
    <row r="97" spans="1:7" ht="24">
      <c r="A97" s="37" t="s">
        <v>246</v>
      </c>
      <c r="B97" s="22" t="b">
        <v>0</v>
      </c>
      <c r="C97" s="23" t="s">
        <v>247</v>
      </c>
      <c r="D97" s="24" t="s">
        <v>248</v>
      </c>
      <c r="E97" s="25">
        <v>11361.18</v>
      </c>
      <c r="F97" s="43">
        <v>6551.9</v>
      </c>
      <c r="G97" s="44"/>
    </row>
    <row r="98" spans="1:7" ht="12">
      <c r="A98" s="21" t="s">
        <v>249</v>
      </c>
      <c r="B98" s="22" t="b">
        <v>0</v>
      </c>
      <c r="C98" s="23" t="s">
        <v>250</v>
      </c>
      <c r="D98" s="24" t="s">
        <v>251</v>
      </c>
      <c r="E98" s="25">
        <v>26000</v>
      </c>
      <c r="F98" s="43">
        <v>27500</v>
      </c>
      <c r="G98" s="44"/>
    </row>
    <row r="99" spans="1:7" ht="12">
      <c r="A99" s="21" t="s">
        <v>252</v>
      </c>
      <c r="B99" s="22" t="b">
        <v>0</v>
      </c>
      <c r="C99" s="23" t="s">
        <v>253</v>
      </c>
      <c r="D99" s="24" t="s">
        <v>254</v>
      </c>
      <c r="E99" s="25">
        <v>117936.8</v>
      </c>
      <c r="F99" s="43">
        <v>147876.97</v>
      </c>
      <c r="G99" s="44"/>
    </row>
    <row r="100" spans="1:7" ht="12">
      <c r="A100" s="21" t="s">
        <v>255</v>
      </c>
      <c r="B100" s="22" t="b">
        <v>0</v>
      </c>
      <c r="C100" s="23" t="s">
        <v>256</v>
      </c>
      <c r="D100" s="24" t="s">
        <v>257</v>
      </c>
      <c r="E100" s="25"/>
      <c r="F100" s="43"/>
      <c r="G100" s="44"/>
    </row>
    <row r="101" spans="1:7" ht="12">
      <c r="A101" s="21" t="s">
        <v>258</v>
      </c>
      <c r="B101" s="22" t="b">
        <v>0</v>
      </c>
      <c r="C101" s="23" t="s">
        <v>259</v>
      </c>
      <c r="D101" s="24" t="s">
        <v>260</v>
      </c>
      <c r="E101" s="25">
        <v>142575.43</v>
      </c>
      <c r="F101" s="43">
        <v>40498.1</v>
      </c>
      <c r="G101" s="44"/>
    </row>
    <row r="102" spans="1:7" ht="12">
      <c r="A102" s="21" t="s">
        <v>261</v>
      </c>
      <c r="B102" s="22" t="b">
        <v>0</v>
      </c>
      <c r="C102" s="23" t="s">
        <v>262</v>
      </c>
      <c r="D102" s="24" t="s">
        <v>263</v>
      </c>
      <c r="E102" s="25">
        <v>97474.15</v>
      </c>
      <c r="F102" s="43">
        <v>196528.39</v>
      </c>
      <c r="G102" s="44"/>
    </row>
    <row r="103" spans="1:7" ht="12">
      <c r="A103" s="21" t="s">
        <v>264</v>
      </c>
      <c r="B103" s="22" t="b">
        <v>0</v>
      </c>
      <c r="C103" s="23" t="s">
        <v>265</v>
      </c>
      <c r="D103" s="24" t="s">
        <v>266</v>
      </c>
      <c r="E103" s="25"/>
      <c r="F103" s="43"/>
      <c r="G103" s="44"/>
    </row>
    <row r="104" spans="1:7" ht="12">
      <c r="A104" s="21" t="s">
        <v>267</v>
      </c>
      <c r="B104" s="22" t="b">
        <v>0</v>
      </c>
      <c r="C104" s="23" t="s">
        <v>268</v>
      </c>
      <c r="D104" s="24" t="s">
        <v>269</v>
      </c>
      <c r="E104" s="25"/>
      <c r="F104" s="43"/>
      <c r="G104" s="44"/>
    </row>
    <row r="105" spans="1:7" ht="12">
      <c r="A105" s="21" t="s">
        <v>270</v>
      </c>
      <c r="B105" s="22" t="b">
        <v>0</v>
      </c>
      <c r="C105" s="23" t="s">
        <v>271</v>
      </c>
      <c r="D105" s="24" t="s">
        <v>272</v>
      </c>
      <c r="E105" s="25"/>
      <c r="F105" s="43"/>
      <c r="G105" s="44"/>
    </row>
    <row r="106" spans="1:7" ht="12">
      <c r="A106" s="21" t="s">
        <v>273</v>
      </c>
      <c r="B106" s="22" t="b">
        <v>0</v>
      </c>
      <c r="C106" s="23" t="s">
        <v>274</v>
      </c>
      <c r="D106" s="24" t="s">
        <v>275</v>
      </c>
      <c r="E106" s="25"/>
      <c r="F106" s="43"/>
      <c r="G106" s="44"/>
    </row>
    <row r="107" spans="1:7" ht="36">
      <c r="A107" s="37" t="s">
        <v>276</v>
      </c>
      <c r="B107" s="22" t="b">
        <v>0</v>
      </c>
      <c r="C107" s="23" t="s">
        <v>277</v>
      </c>
      <c r="D107" s="24" t="s">
        <v>278</v>
      </c>
      <c r="E107" s="25"/>
      <c r="F107" s="43"/>
      <c r="G107" s="44"/>
    </row>
    <row r="108" spans="1:7" ht="12">
      <c r="A108" s="21" t="s">
        <v>279</v>
      </c>
      <c r="B108" s="22" t="b">
        <v>0</v>
      </c>
      <c r="C108" s="23" t="s">
        <v>280</v>
      </c>
      <c r="D108" s="24" t="s">
        <v>281</v>
      </c>
      <c r="E108" s="25"/>
      <c r="F108" s="43"/>
      <c r="G108" s="44"/>
    </row>
    <row r="109" spans="1:7" ht="12">
      <c r="A109" s="21" t="s">
        <v>282</v>
      </c>
      <c r="B109" s="22" t="b">
        <v>0</v>
      </c>
      <c r="C109" s="23" t="s">
        <v>283</v>
      </c>
      <c r="D109" s="24" t="s">
        <v>284</v>
      </c>
      <c r="E109" s="25"/>
      <c r="F109" s="43"/>
      <c r="G109" s="44"/>
    </row>
    <row r="110" spans="1:7" ht="12">
      <c r="A110" s="21" t="s">
        <v>285</v>
      </c>
      <c r="B110" s="22" t="b">
        <v>0</v>
      </c>
      <c r="C110" s="23" t="s">
        <v>286</v>
      </c>
      <c r="D110" s="24" t="s">
        <v>287</v>
      </c>
      <c r="E110" s="25"/>
      <c r="F110" s="43"/>
      <c r="G110" s="44"/>
    </row>
    <row r="111" spans="1:7" ht="12">
      <c r="A111" s="21" t="s">
        <v>288</v>
      </c>
      <c r="B111" s="22" t="b">
        <v>0</v>
      </c>
      <c r="C111" s="23" t="s">
        <v>289</v>
      </c>
      <c r="D111" s="24" t="s">
        <v>290</v>
      </c>
      <c r="E111" s="25"/>
      <c r="F111" s="43"/>
      <c r="G111" s="44"/>
    </row>
    <row r="112" spans="1:8" ht="12">
      <c r="A112" s="21" t="s">
        <v>291</v>
      </c>
      <c r="B112" s="22" t="b">
        <v>0</v>
      </c>
      <c r="C112" s="23" t="s">
        <v>292</v>
      </c>
      <c r="D112" s="24" t="s">
        <v>293</v>
      </c>
      <c r="E112" s="25"/>
      <c r="F112" s="43"/>
      <c r="G112" s="44"/>
      <c r="H112" s="42" t="s">
        <v>515</v>
      </c>
    </row>
    <row r="113" spans="1:7" ht="12">
      <c r="A113" s="21" t="s">
        <v>294</v>
      </c>
      <c r="B113" s="22" t="b">
        <v>0</v>
      </c>
      <c r="C113" s="23" t="s">
        <v>295</v>
      </c>
      <c r="D113" s="24" t="s">
        <v>296</v>
      </c>
      <c r="E113" s="25"/>
      <c r="F113" s="43"/>
      <c r="G113" s="44"/>
    </row>
    <row r="114" spans="1:7" ht="12">
      <c r="A114" s="21" t="s">
        <v>297</v>
      </c>
      <c r="B114" s="22" t="b">
        <v>0</v>
      </c>
      <c r="C114" s="23" t="s">
        <v>298</v>
      </c>
      <c r="D114" s="24" t="s">
        <v>299</v>
      </c>
      <c r="E114" s="25"/>
      <c r="F114" s="43"/>
      <c r="G114" s="44"/>
    </row>
    <row r="115" spans="1:7" ht="12">
      <c r="A115" s="21" t="s">
        <v>300</v>
      </c>
      <c r="B115" s="22" t="b">
        <v>0</v>
      </c>
      <c r="C115" s="23" t="s">
        <v>301</v>
      </c>
      <c r="D115" s="24" t="s">
        <v>302</v>
      </c>
      <c r="E115" s="25"/>
      <c r="F115" s="43"/>
      <c r="G115" s="44"/>
    </row>
    <row r="116" spans="1:7" ht="12">
      <c r="A116" s="21" t="s">
        <v>303</v>
      </c>
      <c r="B116" s="22" t="b">
        <v>0</v>
      </c>
      <c r="C116" s="23" t="s">
        <v>304</v>
      </c>
      <c r="D116" s="24"/>
      <c r="E116" s="25"/>
      <c r="F116" s="43"/>
      <c r="G116" s="44"/>
    </row>
    <row r="117" spans="1:7" ht="12">
      <c r="A117" s="21" t="s">
        <v>305</v>
      </c>
      <c r="B117" s="22" t="b">
        <v>0</v>
      </c>
      <c r="C117" s="23" t="s">
        <v>306</v>
      </c>
      <c r="D117" s="24"/>
      <c r="E117" s="25"/>
      <c r="F117" s="43"/>
      <c r="G117" s="44"/>
    </row>
    <row r="118" spans="1:7" ht="12">
      <c r="A118" s="21" t="s">
        <v>307</v>
      </c>
      <c r="B118" s="22" t="b">
        <v>0</v>
      </c>
      <c r="C118" s="23" t="s">
        <v>308</v>
      </c>
      <c r="D118" s="24" t="s">
        <v>309</v>
      </c>
      <c r="E118" s="25"/>
      <c r="F118" s="43"/>
      <c r="G118" s="44"/>
    </row>
    <row r="119" spans="1:7" ht="36">
      <c r="A119" s="37" t="s">
        <v>310</v>
      </c>
      <c r="B119" s="22" t="b">
        <v>0</v>
      </c>
      <c r="C119" s="23" t="s">
        <v>311</v>
      </c>
      <c r="D119" s="24" t="s">
        <v>312</v>
      </c>
      <c r="E119" s="25"/>
      <c r="F119" s="43"/>
      <c r="G119" s="44"/>
    </row>
    <row r="120" spans="1:7" ht="12">
      <c r="A120" s="21" t="s">
        <v>313</v>
      </c>
      <c r="B120" s="22" t="b">
        <v>0</v>
      </c>
      <c r="C120" s="23" t="s">
        <v>314</v>
      </c>
      <c r="D120" s="24" t="s">
        <v>315</v>
      </c>
      <c r="E120" s="25"/>
      <c r="F120" s="43"/>
      <c r="G120" s="44"/>
    </row>
    <row r="121" spans="1:7" ht="12">
      <c r="A121" s="21" t="s">
        <v>316</v>
      </c>
      <c r="B121" s="22" t="b">
        <v>0</v>
      </c>
      <c r="C121" s="23" t="s">
        <v>317</v>
      </c>
      <c r="D121" s="24" t="s">
        <v>318</v>
      </c>
      <c r="E121" s="25"/>
      <c r="F121" s="43"/>
      <c r="G121" s="44"/>
    </row>
    <row r="122" spans="1:7" ht="24">
      <c r="A122" s="37" t="s">
        <v>319</v>
      </c>
      <c r="B122" s="22" t="b">
        <v>0</v>
      </c>
      <c r="C122" s="23" t="s">
        <v>320</v>
      </c>
      <c r="D122" s="24" t="s">
        <v>321</v>
      </c>
      <c r="E122" s="25"/>
      <c r="F122" s="43"/>
      <c r="G122" s="44"/>
    </row>
    <row r="123" spans="1:7" ht="12">
      <c r="A123" s="21" t="s">
        <v>322</v>
      </c>
      <c r="B123" s="22" t="b">
        <v>0</v>
      </c>
      <c r="C123" s="23" t="s">
        <v>323</v>
      </c>
      <c r="D123" s="24" t="s">
        <v>324</v>
      </c>
      <c r="E123" s="25"/>
      <c r="F123" s="43"/>
      <c r="G123" s="44"/>
    </row>
    <row r="124" spans="1:7" ht="12">
      <c r="A124" s="21" t="s">
        <v>325</v>
      </c>
      <c r="B124" s="22" t="b">
        <v>0</v>
      </c>
      <c r="C124" s="23" t="s">
        <v>326</v>
      </c>
      <c r="D124" s="24" t="s">
        <v>327</v>
      </c>
      <c r="E124" s="25"/>
      <c r="F124" s="43"/>
      <c r="G124" s="44"/>
    </row>
    <row r="125" spans="1:7" ht="12">
      <c r="A125" s="21" t="s">
        <v>328</v>
      </c>
      <c r="B125" s="22" t="b">
        <v>0</v>
      </c>
      <c r="C125" s="23" t="s">
        <v>329</v>
      </c>
      <c r="D125" s="24" t="s">
        <v>330</v>
      </c>
      <c r="E125" s="25"/>
      <c r="F125" s="43"/>
      <c r="G125" s="44"/>
    </row>
    <row r="126" spans="1:7" ht="12">
      <c r="A126" s="21" t="s">
        <v>331</v>
      </c>
      <c r="B126" s="22" t="b">
        <v>0</v>
      </c>
      <c r="C126" s="23" t="s">
        <v>332</v>
      </c>
      <c r="D126" s="24" t="s">
        <v>333</v>
      </c>
      <c r="E126" s="25"/>
      <c r="F126" s="43"/>
      <c r="G126" s="44"/>
    </row>
    <row r="127" spans="1:7" ht="12">
      <c r="A127" s="21" t="s">
        <v>334</v>
      </c>
      <c r="B127" s="22" t="b">
        <v>0</v>
      </c>
      <c r="C127" s="23" t="s">
        <v>335</v>
      </c>
      <c r="D127" s="24" t="s">
        <v>336</v>
      </c>
      <c r="E127" s="25"/>
      <c r="F127" s="43"/>
      <c r="G127" s="44"/>
    </row>
    <row r="128" spans="1:7" ht="12">
      <c r="A128" s="21" t="s">
        <v>337</v>
      </c>
      <c r="B128" s="22" t="b">
        <v>0</v>
      </c>
      <c r="C128" s="23" t="s">
        <v>338</v>
      </c>
      <c r="D128" s="24" t="s">
        <v>339</v>
      </c>
      <c r="E128" s="25"/>
      <c r="F128" s="43"/>
      <c r="G128" s="44"/>
    </row>
    <row r="129" spans="1:7" ht="24">
      <c r="A129" s="37" t="s">
        <v>340</v>
      </c>
      <c r="B129" s="22" t="b">
        <v>0</v>
      </c>
      <c r="C129" s="23" t="s">
        <v>341</v>
      </c>
      <c r="D129" s="24" t="s">
        <v>342</v>
      </c>
      <c r="E129" s="25"/>
      <c r="F129" s="43"/>
      <c r="G129" s="44"/>
    </row>
    <row r="130" spans="1:7" ht="12">
      <c r="A130" s="21" t="s">
        <v>343</v>
      </c>
      <c r="B130" s="22" t="b">
        <v>0</v>
      </c>
      <c r="C130" s="23" t="s">
        <v>344</v>
      </c>
      <c r="D130" s="24" t="s">
        <v>345</v>
      </c>
      <c r="E130" s="25"/>
      <c r="F130" s="43"/>
      <c r="G130" s="44"/>
    </row>
    <row r="131" spans="1:7" ht="36">
      <c r="A131" s="37" t="s">
        <v>346</v>
      </c>
      <c r="B131" s="22" t="b">
        <v>0</v>
      </c>
      <c r="C131" s="23" t="s">
        <v>347</v>
      </c>
      <c r="D131" s="24" t="s">
        <v>348</v>
      </c>
      <c r="E131" s="25"/>
      <c r="F131" s="43"/>
      <c r="G131" s="44"/>
    </row>
    <row r="132" spans="1:7" ht="12">
      <c r="A132" s="21" t="s">
        <v>349</v>
      </c>
      <c r="B132" s="22" t="b">
        <v>0</v>
      </c>
      <c r="C132" s="23" t="s">
        <v>350</v>
      </c>
      <c r="D132" s="24" t="s">
        <v>351</v>
      </c>
      <c r="E132" s="25"/>
      <c r="F132" s="43"/>
      <c r="G132" s="44"/>
    </row>
    <row r="133" spans="1:7" ht="12">
      <c r="A133" s="21" t="s">
        <v>352</v>
      </c>
      <c r="B133" s="22" t="b">
        <v>0</v>
      </c>
      <c r="C133" s="23" t="s">
        <v>353</v>
      </c>
      <c r="D133" s="24" t="s">
        <v>354</v>
      </c>
      <c r="E133" s="25"/>
      <c r="F133" s="43"/>
      <c r="G133" s="44"/>
    </row>
    <row r="134" spans="1:7" ht="12">
      <c r="A134" s="21" t="s">
        <v>355</v>
      </c>
      <c r="B134" s="22" t="b">
        <v>0</v>
      </c>
      <c r="C134" s="23" t="s">
        <v>356</v>
      </c>
      <c r="D134" s="24" t="s">
        <v>357</v>
      </c>
      <c r="E134" s="25"/>
      <c r="F134" s="43"/>
      <c r="G134" s="44"/>
    </row>
    <row r="135" spans="1:7" ht="12">
      <c r="A135" s="21" t="s">
        <v>358</v>
      </c>
      <c r="B135" s="22" t="b">
        <v>0</v>
      </c>
      <c r="C135" s="23" t="s">
        <v>359</v>
      </c>
      <c r="D135" s="24" t="s">
        <v>360</v>
      </c>
      <c r="E135" s="25"/>
      <c r="F135" s="43"/>
      <c r="G135" s="44"/>
    </row>
    <row r="136" spans="1:7" ht="12">
      <c r="A136" s="21" t="s">
        <v>361</v>
      </c>
      <c r="B136" s="22" t="b">
        <v>0</v>
      </c>
      <c r="C136" s="23" t="s">
        <v>362</v>
      </c>
      <c r="D136" s="24" t="s">
        <v>363</v>
      </c>
      <c r="E136" s="25"/>
      <c r="F136" s="43"/>
      <c r="G136" s="44"/>
    </row>
    <row r="137" spans="1:7" ht="12">
      <c r="A137" s="21" t="s">
        <v>364</v>
      </c>
      <c r="B137" s="22" t="b">
        <v>0</v>
      </c>
      <c r="C137" s="23" t="s">
        <v>365</v>
      </c>
      <c r="D137" s="24" t="s">
        <v>366</v>
      </c>
      <c r="E137" s="38">
        <f>E138+E139+E140+E141+E142+E143+E144+E145+E146</f>
        <v>91379.12</v>
      </c>
      <c r="F137" s="50">
        <f>F138+F139+F140+F141+F142+F143+F144+F145+F146</f>
        <v>17298.53</v>
      </c>
      <c r="G137" s="51"/>
    </row>
    <row r="138" spans="1:7" ht="24">
      <c r="A138" s="37" t="s">
        <v>367</v>
      </c>
      <c r="B138" s="22" t="b">
        <v>0</v>
      </c>
      <c r="C138" s="23" t="s">
        <v>368</v>
      </c>
      <c r="D138" s="24" t="s">
        <v>369</v>
      </c>
      <c r="E138" s="25">
        <v>1379.12</v>
      </c>
      <c r="F138" s="43">
        <v>17298.53</v>
      </c>
      <c r="G138" s="44"/>
    </row>
    <row r="139" spans="1:7" ht="12">
      <c r="A139" s="21" t="s">
        <v>370</v>
      </c>
      <c r="B139" s="22" t="b">
        <v>0</v>
      </c>
      <c r="C139" s="23" t="s">
        <v>371</v>
      </c>
      <c r="D139" s="24" t="s">
        <v>372</v>
      </c>
      <c r="E139" s="25">
        <v>90000</v>
      </c>
      <c r="F139" s="43"/>
      <c r="G139" s="44"/>
    </row>
    <row r="140" spans="1:7" ht="12">
      <c r="A140" s="21" t="s">
        <v>373</v>
      </c>
      <c r="B140" s="22" t="b">
        <v>0</v>
      </c>
      <c r="C140" s="23" t="s">
        <v>374</v>
      </c>
      <c r="D140" s="24" t="s">
        <v>375</v>
      </c>
      <c r="E140" s="25"/>
      <c r="F140" s="43"/>
      <c r="G140" s="44"/>
    </row>
    <row r="141" spans="1:7" ht="12">
      <c r="A141" s="21" t="s">
        <v>376</v>
      </c>
      <c r="B141" s="22" t="b">
        <v>0</v>
      </c>
      <c r="C141" s="23" t="s">
        <v>377</v>
      </c>
      <c r="D141" s="24" t="s">
        <v>378</v>
      </c>
      <c r="E141" s="25"/>
      <c r="F141" s="43"/>
      <c r="G141" s="44"/>
    </row>
    <row r="142" spans="1:7" ht="12">
      <c r="A142" s="21" t="s">
        <v>379</v>
      </c>
      <c r="B142" s="22" t="b">
        <v>0</v>
      </c>
      <c r="C142" s="23" t="s">
        <v>380</v>
      </c>
      <c r="D142" s="24" t="s">
        <v>381</v>
      </c>
      <c r="E142" s="25"/>
      <c r="F142" s="43"/>
      <c r="G142" s="44"/>
    </row>
    <row r="143" spans="1:7" ht="12">
      <c r="A143" s="21" t="s">
        <v>382</v>
      </c>
      <c r="B143" s="22" t="b">
        <v>0</v>
      </c>
      <c r="C143" s="23" t="s">
        <v>383</v>
      </c>
      <c r="D143" s="24" t="s">
        <v>384</v>
      </c>
      <c r="E143" s="25"/>
      <c r="F143" s="43"/>
      <c r="G143" s="44"/>
    </row>
    <row r="144" spans="1:7" ht="12">
      <c r="A144" s="21" t="s">
        <v>385</v>
      </c>
      <c r="B144" s="22" t="b">
        <v>0</v>
      </c>
      <c r="C144" s="23" t="s">
        <v>386</v>
      </c>
      <c r="D144" s="24" t="s">
        <v>387</v>
      </c>
      <c r="E144" s="25"/>
      <c r="F144" s="43"/>
      <c r="G144" s="44"/>
    </row>
    <row r="145" spans="1:7" ht="12">
      <c r="A145" s="21" t="s">
        <v>388</v>
      </c>
      <c r="B145" s="22" t="b">
        <v>0</v>
      </c>
      <c r="C145" s="23" t="s">
        <v>389</v>
      </c>
      <c r="D145" s="24" t="s">
        <v>390</v>
      </c>
      <c r="E145" s="25"/>
      <c r="F145" s="43"/>
      <c r="G145" s="44"/>
    </row>
    <row r="146" spans="1:7" ht="12">
      <c r="A146" s="21" t="s">
        <v>391</v>
      </c>
      <c r="B146" s="22" t="b">
        <v>0</v>
      </c>
      <c r="C146" s="23" t="s">
        <v>392</v>
      </c>
      <c r="D146" s="24" t="s">
        <v>393</v>
      </c>
      <c r="E146" s="25"/>
      <c r="F146" s="43"/>
      <c r="G146" s="44"/>
    </row>
    <row r="147" spans="1:9" ht="12">
      <c r="A147" s="21" t="s">
        <v>394</v>
      </c>
      <c r="B147" s="22" t="b">
        <v>0</v>
      </c>
      <c r="C147" s="23" t="s">
        <v>395</v>
      </c>
      <c r="D147" s="24" t="s">
        <v>396</v>
      </c>
      <c r="E147" s="38">
        <f>E148+E149+E150+E151+E152+E153+E154</f>
        <v>738521.95</v>
      </c>
      <c r="F147" s="50">
        <f>F148+F149+F150+F151+F152+F153+F154</f>
        <v>858793.83</v>
      </c>
      <c r="G147" s="51"/>
      <c r="H147" s="40"/>
      <c r="I147" s="40"/>
    </row>
    <row r="148" spans="1:7" ht="24">
      <c r="A148" s="37" t="s">
        <v>397</v>
      </c>
      <c r="B148" s="22" t="b">
        <v>0</v>
      </c>
      <c r="C148" s="23" t="s">
        <v>398</v>
      </c>
      <c r="D148" s="24" t="s">
        <v>399</v>
      </c>
      <c r="E148" s="25">
        <v>0</v>
      </c>
      <c r="F148" s="43">
        <v>5670</v>
      </c>
      <c r="G148" s="44"/>
    </row>
    <row r="149" spans="1:7" ht="12">
      <c r="A149" s="21" t="s">
        <v>400</v>
      </c>
      <c r="B149" s="22" t="b">
        <v>0</v>
      </c>
      <c r="C149" s="23" t="s">
        <v>401</v>
      </c>
      <c r="D149" s="24" t="s">
        <v>402</v>
      </c>
      <c r="E149" s="25">
        <f>18041+34740+94267.2+376500+0</f>
        <v>523548.2</v>
      </c>
      <c r="F149" s="43">
        <v>552426.37</v>
      </c>
      <c r="G149" s="44"/>
    </row>
    <row r="150" spans="1:8" ht="12">
      <c r="A150" s="21" t="s">
        <v>403</v>
      </c>
      <c r="B150" s="22" t="b">
        <v>0</v>
      </c>
      <c r="C150" s="23" t="s">
        <v>404</v>
      </c>
      <c r="D150" s="24" t="s">
        <v>405</v>
      </c>
      <c r="E150" s="25"/>
      <c r="F150" s="43"/>
      <c r="G150" s="44"/>
      <c r="H150" s="42" t="s">
        <v>515</v>
      </c>
    </row>
    <row r="151" spans="1:10" ht="12">
      <c r="A151" s="21" t="s">
        <v>406</v>
      </c>
      <c r="B151" s="22" t="b">
        <v>0</v>
      </c>
      <c r="C151" s="23" t="s">
        <v>407</v>
      </c>
      <c r="D151" s="24" t="s">
        <v>408</v>
      </c>
      <c r="E151" s="25">
        <v>39927</v>
      </c>
      <c r="F151" s="43">
        <v>77159</v>
      </c>
      <c r="G151" s="44"/>
      <c r="J151" t="s">
        <v>517</v>
      </c>
    </row>
    <row r="152" spans="1:7" ht="12">
      <c r="A152" s="21" t="s">
        <v>409</v>
      </c>
      <c r="B152" s="22" t="b">
        <v>0</v>
      </c>
      <c r="C152" s="23" t="s">
        <v>410</v>
      </c>
      <c r="D152" s="24" t="s">
        <v>411</v>
      </c>
      <c r="E152" s="25"/>
      <c r="F152" s="43"/>
      <c r="G152" s="44"/>
    </row>
    <row r="153" spans="1:7" ht="12">
      <c r="A153" s="21" t="s">
        <v>412</v>
      </c>
      <c r="B153" s="22" t="b">
        <v>0</v>
      </c>
      <c r="C153" s="23" t="s">
        <v>413</v>
      </c>
      <c r="D153" s="24" t="s">
        <v>414</v>
      </c>
      <c r="E153" s="25">
        <f>170046.75+5000</f>
        <v>175046.75</v>
      </c>
      <c r="F153" s="43">
        <v>223538.46</v>
      </c>
      <c r="G153" s="44"/>
    </row>
    <row r="154" spans="1:7" ht="12">
      <c r="A154" s="21" t="s">
        <v>415</v>
      </c>
      <c r="B154" s="22" t="b">
        <v>0</v>
      </c>
      <c r="C154" s="23" t="s">
        <v>416</v>
      </c>
      <c r="D154" s="24" t="s">
        <v>417</v>
      </c>
      <c r="E154" s="25"/>
      <c r="F154" s="43"/>
      <c r="G154" s="44"/>
    </row>
    <row r="155" spans="1:7" ht="12">
      <c r="A155" s="21" t="s">
        <v>418</v>
      </c>
      <c r="B155" s="22" t="b">
        <v>0</v>
      </c>
      <c r="C155" s="23" t="s">
        <v>419</v>
      </c>
      <c r="D155" s="24"/>
      <c r="E155" s="38">
        <f>E156</f>
        <v>0</v>
      </c>
      <c r="F155" s="50">
        <f>F156</f>
        <v>0</v>
      </c>
      <c r="G155" s="51"/>
    </row>
    <row r="156" spans="1:7" ht="24">
      <c r="A156" s="37" t="s">
        <v>420</v>
      </c>
      <c r="B156" s="22" t="b">
        <v>0</v>
      </c>
      <c r="C156" s="23" t="s">
        <v>421</v>
      </c>
      <c r="D156" s="24"/>
      <c r="E156" s="25">
        <f>E157</f>
        <v>0</v>
      </c>
      <c r="F156" s="43">
        <f>F157</f>
        <v>0</v>
      </c>
      <c r="G156" s="44"/>
    </row>
    <row r="157" spans="1:7" ht="24">
      <c r="A157" s="37" t="s">
        <v>149</v>
      </c>
      <c r="B157" s="22" t="b">
        <v>0</v>
      </c>
      <c r="C157" s="23" t="s">
        <v>422</v>
      </c>
      <c r="D157" s="24" t="s">
        <v>423</v>
      </c>
      <c r="E157" s="25"/>
      <c r="F157" s="43"/>
      <c r="G157" s="44"/>
    </row>
    <row r="158" spans="1:7" ht="12">
      <c r="A158" s="21" t="s">
        <v>152</v>
      </c>
      <c r="B158" s="22" t="b">
        <v>0</v>
      </c>
      <c r="C158" s="23" t="s">
        <v>424</v>
      </c>
      <c r="D158" s="24" t="s">
        <v>425</v>
      </c>
      <c r="E158" s="25"/>
      <c r="F158" s="43"/>
      <c r="G158" s="44"/>
    </row>
    <row r="159" spans="1:7" ht="12">
      <c r="A159" s="21" t="s">
        <v>155</v>
      </c>
      <c r="B159" s="22" t="b">
        <v>0</v>
      </c>
      <c r="C159" s="23" t="s">
        <v>426</v>
      </c>
      <c r="D159" s="24" t="s">
        <v>427</v>
      </c>
      <c r="E159" s="25"/>
      <c r="F159" s="43"/>
      <c r="G159" s="44"/>
    </row>
    <row r="160" spans="1:7" ht="12">
      <c r="A160" s="21" t="s">
        <v>158</v>
      </c>
      <c r="B160" s="22" t="b">
        <v>0</v>
      </c>
      <c r="C160" s="23" t="s">
        <v>428</v>
      </c>
      <c r="D160" s="24" t="s">
        <v>396</v>
      </c>
      <c r="E160" s="25"/>
      <c r="F160" s="43"/>
      <c r="G160" s="44"/>
    </row>
    <row r="161" spans="1:7" ht="24">
      <c r="A161" s="37" t="s">
        <v>429</v>
      </c>
      <c r="B161" s="22" t="b">
        <v>0</v>
      </c>
      <c r="C161" s="23" t="s">
        <v>430</v>
      </c>
      <c r="D161" s="24" t="s">
        <v>414</v>
      </c>
      <c r="E161" s="25"/>
      <c r="F161" s="43"/>
      <c r="G161" s="44"/>
    </row>
    <row r="162" spans="1:7" ht="12">
      <c r="A162" s="21" t="s">
        <v>431</v>
      </c>
      <c r="B162" s="22" t="b">
        <v>0</v>
      </c>
      <c r="C162" s="23" t="s">
        <v>432</v>
      </c>
      <c r="D162" s="24" t="s">
        <v>433</v>
      </c>
      <c r="E162" s="25"/>
      <c r="F162" s="43"/>
      <c r="G162" s="44"/>
    </row>
    <row r="163" spans="1:7" ht="12">
      <c r="A163" s="21" t="s">
        <v>434</v>
      </c>
      <c r="B163" s="22" t="b">
        <v>0</v>
      </c>
      <c r="C163" s="23" t="s">
        <v>435</v>
      </c>
      <c r="D163" s="24" t="s">
        <v>436</v>
      </c>
      <c r="E163" s="25"/>
      <c r="F163" s="43"/>
      <c r="G163" s="44"/>
    </row>
    <row r="164" spans="1:7" ht="12">
      <c r="A164" s="21" t="s">
        <v>437</v>
      </c>
      <c r="B164" s="22" t="b">
        <v>0</v>
      </c>
      <c r="C164" s="23" t="s">
        <v>438</v>
      </c>
      <c r="D164" s="24"/>
      <c r="E164" s="25"/>
      <c r="F164" s="43"/>
      <c r="G164" s="44"/>
    </row>
    <row r="165" spans="1:7" ht="24">
      <c r="A165" s="37" t="s">
        <v>439</v>
      </c>
      <c r="B165" s="22" t="b">
        <v>0</v>
      </c>
      <c r="C165" s="23" t="s">
        <v>440</v>
      </c>
      <c r="D165" s="24" t="s">
        <v>441</v>
      </c>
      <c r="E165" s="25"/>
      <c r="F165" s="43"/>
      <c r="G165" s="44"/>
    </row>
    <row r="166" spans="1:7" ht="12">
      <c r="A166" s="21" t="s">
        <v>442</v>
      </c>
      <c r="B166" s="22" t="b">
        <v>0</v>
      </c>
      <c r="C166" s="23" t="s">
        <v>443</v>
      </c>
      <c r="D166" s="24" t="s">
        <v>444</v>
      </c>
      <c r="E166" s="25"/>
      <c r="F166" s="43"/>
      <c r="G166" s="44"/>
    </row>
    <row r="167" spans="1:7" ht="12">
      <c r="A167" s="21" t="s">
        <v>445</v>
      </c>
      <c r="B167" s="22" t="b">
        <v>0</v>
      </c>
      <c r="C167" s="23" t="s">
        <v>446</v>
      </c>
      <c r="D167" s="24" t="s">
        <v>447</v>
      </c>
      <c r="E167" s="25"/>
      <c r="F167" s="43"/>
      <c r="G167" s="44"/>
    </row>
    <row r="168" spans="1:7" ht="24">
      <c r="A168" s="37" t="s">
        <v>448</v>
      </c>
      <c r="B168" s="22" t="b">
        <v>0</v>
      </c>
      <c r="C168" s="23" t="s">
        <v>449</v>
      </c>
      <c r="D168" s="24" t="s">
        <v>450</v>
      </c>
      <c r="E168" s="25"/>
      <c r="F168" s="43"/>
      <c r="G168" s="44"/>
    </row>
    <row r="169" spans="1:7" ht="12">
      <c r="A169" s="21" t="s">
        <v>451</v>
      </c>
      <c r="B169" s="22" t="b">
        <v>0</v>
      </c>
      <c r="C169" s="23" t="s">
        <v>452</v>
      </c>
      <c r="D169" s="24" t="s">
        <v>453</v>
      </c>
      <c r="E169" s="25"/>
      <c r="F169" s="43"/>
      <c r="G169" s="44"/>
    </row>
    <row r="170" spans="1:7" ht="12">
      <c r="A170" s="21" t="s">
        <v>454</v>
      </c>
      <c r="B170" s="22" t="b">
        <v>0</v>
      </c>
      <c r="C170" s="23" t="s">
        <v>455</v>
      </c>
      <c r="D170" s="24" t="s">
        <v>456</v>
      </c>
      <c r="E170" s="25"/>
      <c r="F170" s="43"/>
      <c r="G170" s="44"/>
    </row>
    <row r="171" spans="1:7" ht="12">
      <c r="A171" s="21" t="s">
        <v>457</v>
      </c>
      <c r="B171" s="22" t="b">
        <v>0</v>
      </c>
      <c r="C171" s="23" t="s">
        <v>458</v>
      </c>
      <c r="D171" s="24" t="s">
        <v>459</v>
      </c>
      <c r="E171" s="25"/>
      <c r="F171" s="43"/>
      <c r="G171" s="44"/>
    </row>
    <row r="172" spans="1:7" ht="12">
      <c r="A172" s="21" t="s">
        <v>460</v>
      </c>
      <c r="B172" s="22" t="b">
        <v>0</v>
      </c>
      <c r="C172" s="23" t="s">
        <v>461</v>
      </c>
      <c r="D172" s="24" t="s">
        <v>462</v>
      </c>
      <c r="E172" s="25"/>
      <c r="F172" s="43"/>
      <c r="G172" s="44"/>
    </row>
    <row r="173" spans="1:7" ht="12">
      <c r="A173" s="21" t="s">
        <v>463</v>
      </c>
      <c r="B173" s="22" t="b">
        <v>0</v>
      </c>
      <c r="C173" s="23" t="s">
        <v>464</v>
      </c>
      <c r="D173" s="24" t="s">
        <v>465</v>
      </c>
      <c r="E173" s="25"/>
      <c r="F173" s="43"/>
      <c r="G173" s="44"/>
    </row>
    <row r="174" spans="1:7" ht="12">
      <c r="A174" s="21" t="s">
        <v>466</v>
      </c>
      <c r="B174" s="22" t="b">
        <v>0</v>
      </c>
      <c r="C174" s="23" t="s">
        <v>467</v>
      </c>
      <c r="D174" s="24" t="s">
        <v>468</v>
      </c>
      <c r="E174" s="25"/>
      <c r="F174" s="43"/>
      <c r="G174" s="44"/>
    </row>
    <row r="175" spans="1:7" ht="12">
      <c r="A175" s="21" t="s">
        <v>469</v>
      </c>
      <c r="B175" s="22" t="b">
        <v>0</v>
      </c>
      <c r="C175" s="23" t="s">
        <v>470</v>
      </c>
      <c r="D175" s="24"/>
      <c r="E175" s="25"/>
      <c r="F175" s="43"/>
      <c r="G175" s="44"/>
    </row>
    <row r="176" spans="1:7" ht="24">
      <c r="A176" s="37" t="s">
        <v>471</v>
      </c>
      <c r="B176" s="22" t="b">
        <v>0</v>
      </c>
      <c r="C176" s="23" t="s">
        <v>472</v>
      </c>
      <c r="D176" s="24" t="s">
        <v>473</v>
      </c>
      <c r="E176" s="25"/>
      <c r="F176" s="43"/>
      <c r="G176" s="44"/>
    </row>
    <row r="177" spans="1:7" ht="24">
      <c r="A177" s="37" t="s">
        <v>474</v>
      </c>
      <c r="B177" s="22" t="b">
        <v>0</v>
      </c>
      <c r="C177" s="23" t="s">
        <v>475</v>
      </c>
      <c r="D177" s="24" t="s">
        <v>476</v>
      </c>
      <c r="E177" s="25"/>
      <c r="F177" s="43"/>
      <c r="G177" s="44"/>
    </row>
    <row r="178" spans="1:7" ht="24.75" thickBot="1">
      <c r="A178" s="37" t="s">
        <v>477</v>
      </c>
      <c r="B178" s="22" t="b">
        <v>0</v>
      </c>
      <c r="C178" s="23" t="s">
        <v>478</v>
      </c>
      <c r="D178" s="24"/>
      <c r="E178" s="25"/>
      <c r="F178" s="43"/>
      <c r="G178" s="44"/>
    </row>
    <row r="179" spans="3:7" ht="1.5" customHeight="1">
      <c r="C179" s="26"/>
      <c r="D179" s="26"/>
      <c r="E179" s="26"/>
      <c r="F179" s="26"/>
      <c r="G179" s="26"/>
    </row>
    <row r="180" spans="1:7" ht="12">
      <c r="A180" s="45" t="s">
        <v>479</v>
      </c>
      <c r="B180" s="45"/>
      <c r="C180" s="45"/>
      <c r="D180" s="45"/>
      <c r="E180" s="45"/>
      <c r="F180" s="15"/>
      <c r="G180" s="15"/>
    </row>
    <row r="181" ht="12">
      <c r="G181" s="6"/>
    </row>
    <row r="182" spans="1:7" ht="24">
      <c r="A182" s="16" t="s">
        <v>9</v>
      </c>
      <c r="B182" s="17" t="s">
        <v>10</v>
      </c>
      <c r="C182" s="17" t="s">
        <v>11</v>
      </c>
      <c r="D182" s="17" t="s">
        <v>12</v>
      </c>
      <c r="E182" s="17" t="s">
        <v>13</v>
      </c>
      <c r="F182" s="46" t="s">
        <v>14</v>
      </c>
      <c r="G182" s="47"/>
    </row>
    <row r="183" spans="1:7" ht="12.75" thickBot="1">
      <c r="A183" s="18">
        <v>1</v>
      </c>
      <c r="B183" s="19"/>
      <c r="C183" s="20">
        <v>2</v>
      </c>
      <c r="D183" s="20">
        <v>3</v>
      </c>
      <c r="E183" s="20">
        <v>4</v>
      </c>
      <c r="F183" s="48">
        <v>5</v>
      </c>
      <c r="G183" s="49"/>
    </row>
    <row r="184" spans="1:7" ht="24">
      <c r="A184" s="37" t="s">
        <v>484</v>
      </c>
      <c r="B184" s="22" t="b">
        <v>0</v>
      </c>
      <c r="C184" s="23" t="s">
        <v>485</v>
      </c>
      <c r="D184" s="24"/>
      <c r="E184" s="25">
        <f>E185+E186</f>
        <v>-2000.0000000009313</v>
      </c>
      <c r="F184" s="43">
        <f>F185+F186</f>
        <v>0</v>
      </c>
      <c r="G184" s="44"/>
    </row>
    <row r="185" spans="1:7" ht="12">
      <c r="A185" s="21" t="s">
        <v>486</v>
      </c>
      <c r="B185" s="22" t="b">
        <v>0</v>
      </c>
      <c r="C185" s="23" t="s">
        <v>487</v>
      </c>
      <c r="D185" s="24" t="s">
        <v>488</v>
      </c>
      <c r="E185" s="25">
        <f>-E17</f>
        <v>-7650737.5200000005</v>
      </c>
      <c r="F185" s="43">
        <f>-F17</f>
        <v>-7247018.890000001</v>
      </c>
      <c r="G185" s="44"/>
    </row>
    <row r="186" spans="1:7" ht="12">
      <c r="A186" s="21" t="s">
        <v>489</v>
      </c>
      <c r="B186" s="22" t="b">
        <v>0</v>
      </c>
      <c r="C186" s="23" t="s">
        <v>490</v>
      </c>
      <c r="D186" s="24" t="s">
        <v>491</v>
      </c>
      <c r="E186" s="25">
        <f>E90</f>
        <v>7648737.52</v>
      </c>
      <c r="F186" s="43">
        <f>F90</f>
        <v>7247018.890000001</v>
      </c>
      <c r="G186" s="44"/>
    </row>
    <row r="188" spans="5:6" ht="12">
      <c r="E188" s="40"/>
      <c r="F188" s="40">
        <f>F185+F186</f>
        <v>0</v>
      </c>
    </row>
  </sheetData>
  <sheetProtection/>
  <mergeCells count="171">
    <mergeCell ref="F185:G185"/>
    <mergeCell ref="F186:G186"/>
    <mergeCell ref="F17:G17"/>
    <mergeCell ref="A2:D2"/>
    <mergeCell ref="A3:D3"/>
    <mergeCell ref="C4:E5"/>
    <mergeCell ref="A12:E12"/>
    <mergeCell ref="F14:G14"/>
    <mergeCell ref="F15:G15"/>
    <mergeCell ref="F16:G16"/>
    <mergeCell ref="F18:G18"/>
    <mergeCell ref="F19:G19"/>
    <mergeCell ref="F20:G20"/>
    <mergeCell ref="F21:G21"/>
    <mergeCell ref="F22:G22"/>
    <mergeCell ref="F25:G25"/>
    <mergeCell ref="F23:G23"/>
    <mergeCell ref="F24:G24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F66:G66"/>
    <mergeCell ref="F67:G67"/>
    <mergeCell ref="F68:G68"/>
    <mergeCell ref="F69:G69"/>
    <mergeCell ref="F70:G70"/>
    <mergeCell ref="F71:G71"/>
    <mergeCell ref="F72:G72"/>
    <mergeCell ref="F73:G73"/>
    <mergeCell ref="A85:E85"/>
    <mergeCell ref="F87:G87"/>
    <mergeCell ref="F74:G74"/>
    <mergeCell ref="F75:G75"/>
    <mergeCell ref="F76:G76"/>
    <mergeCell ref="F77:G77"/>
    <mergeCell ref="F78:G78"/>
    <mergeCell ref="F79:G79"/>
    <mergeCell ref="F88:G88"/>
    <mergeCell ref="F89:G89"/>
    <mergeCell ref="F92:G92"/>
    <mergeCell ref="F93:G93"/>
    <mergeCell ref="F80:G80"/>
    <mergeCell ref="F81:G81"/>
    <mergeCell ref="F82:G82"/>
    <mergeCell ref="F83:G83"/>
    <mergeCell ref="F94:G94"/>
    <mergeCell ref="F95:G95"/>
    <mergeCell ref="F96:G96"/>
    <mergeCell ref="F97:G97"/>
    <mergeCell ref="F98:G98"/>
    <mergeCell ref="F99:G99"/>
    <mergeCell ref="F100:G100"/>
    <mergeCell ref="F101:G101"/>
    <mergeCell ref="F102:G102"/>
    <mergeCell ref="F103:G103"/>
    <mergeCell ref="F104:G104"/>
    <mergeCell ref="F105:G105"/>
    <mergeCell ref="F106:G106"/>
    <mergeCell ref="F107:G107"/>
    <mergeCell ref="F108:G108"/>
    <mergeCell ref="F109:G109"/>
    <mergeCell ref="F110:G110"/>
    <mergeCell ref="F111:G111"/>
    <mergeCell ref="F112:G112"/>
    <mergeCell ref="F113:G113"/>
    <mergeCell ref="F114:G114"/>
    <mergeCell ref="F115:G115"/>
    <mergeCell ref="F116:G116"/>
    <mergeCell ref="F117:G117"/>
    <mergeCell ref="F118:G118"/>
    <mergeCell ref="F119:G119"/>
    <mergeCell ref="F120:G120"/>
    <mergeCell ref="F121:G121"/>
    <mergeCell ref="F122:G122"/>
    <mergeCell ref="F123:G123"/>
    <mergeCell ref="F124:G124"/>
    <mergeCell ref="F125:G125"/>
    <mergeCell ref="F126:G126"/>
    <mergeCell ref="F127:G127"/>
    <mergeCell ref="F128:G128"/>
    <mergeCell ref="F129:G129"/>
    <mergeCell ref="F130:G130"/>
    <mergeCell ref="F131:G131"/>
    <mergeCell ref="F132:G132"/>
    <mergeCell ref="F133:G133"/>
    <mergeCell ref="F134:G134"/>
    <mergeCell ref="F135:G135"/>
    <mergeCell ref="F136:G136"/>
    <mergeCell ref="F137:G137"/>
    <mergeCell ref="F138:G138"/>
    <mergeCell ref="F139:G139"/>
    <mergeCell ref="F140:G140"/>
    <mergeCell ref="F141:G141"/>
    <mergeCell ref="F142:G142"/>
    <mergeCell ref="F143:G143"/>
    <mergeCell ref="F144:G144"/>
    <mergeCell ref="F145:G145"/>
    <mergeCell ref="F146:G146"/>
    <mergeCell ref="F147:G147"/>
    <mergeCell ref="F148:G148"/>
    <mergeCell ref="F149:G149"/>
    <mergeCell ref="F150:G150"/>
    <mergeCell ref="F151:G151"/>
    <mergeCell ref="F152:G152"/>
    <mergeCell ref="F153:G153"/>
    <mergeCell ref="F154:G154"/>
    <mergeCell ref="F155:G155"/>
    <mergeCell ref="F156:G156"/>
    <mergeCell ref="F157:G157"/>
    <mergeCell ref="F158:G158"/>
    <mergeCell ref="F159:G159"/>
    <mergeCell ref="F160:G160"/>
    <mergeCell ref="F161:G161"/>
    <mergeCell ref="F162:G162"/>
    <mergeCell ref="F163:G163"/>
    <mergeCell ref="F164:G164"/>
    <mergeCell ref="F165:G165"/>
    <mergeCell ref="F177:G177"/>
    <mergeCell ref="F166:G166"/>
    <mergeCell ref="F167:G167"/>
    <mergeCell ref="F168:G168"/>
    <mergeCell ref="F169:G169"/>
    <mergeCell ref="F170:G170"/>
    <mergeCell ref="F171:G171"/>
    <mergeCell ref="F178:G178"/>
    <mergeCell ref="A180:E180"/>
    <mergeCell ref="F182:G182"/>
    <mergeCell ref="F183:G183"/>
    <mergeCell ref="F184:G184"/>
    <mergeCell ref="F172:G172"/>
    <mergeCell ref="F173:G173"/>
    <mergeCell ref="F174:G174"/>
    <mergeCell ref="F175:G175"/>
    <mergeCell ref="F176:G176"/>
  </mergeCells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>
    <oddHeader xml:space="preserve">&amp;C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showGridLines="0" zoomScalePageLayoutView="0" workbookViewId="0" topLeftCell="A1">
      <selection activeCell="A1" sqref="A1:G31"/>
    </sheetView>
  </sheetViews>
  <sheetFormatPr defaultColWidth="9.140625" defaultRowHeight="12"/>
  <cols>
    <col min="1" max="1" width="74.7109375" style="0" customWidth="1"/>
    <col min="2" max="6" width="10.8515625" style="0" customWidth="1"/>
    <col min="7" max="7" width="24.7109375" style="0" customWidth="1"/>
    <col min="8" max="8" width="74.7109375" style="0" customWidth="1"/>
    <col min="9" max="13" width="10.8515625" style="0" customWidth="1"/>
    <col min="14" max="14" width="24.7109375" style="0" customWidth="1"/>
  </cols>
  <sheetData>
    <row r="1" spans="1:7" ht="12">
      <c r="A1" s="45" t="s">
        <v>15</v>
      </c>
      <c r="B1" s="45"/>
      <c r="C1" s="45"/>
      <c r="D1" s="45"/>
      <c r="E1" s="15"/>
      <c r="F1" s="15"/>
      <c r="G1" s="27"/>
    </row>
    <row r="2" ht="12">
      <c r="G2" s="6" t="s">
        <v>480</v>
      </c>
    </row>
    <row r="3" spans="1:7" ht="12">
      <c r="A3" s="60" t="s">
        <v>9</v>
      </c>
      <c r="B3" s="62" t="s">
        <v>11</v>
      </c>
      <c r="C3" s="62" t="s">
        <v>12</v>
      </c>
      <c r="D3" s="62" t="s">
        <v>16</v>
      </c>
      <c r="E3" s="47" t="s">
        <v>17</v>
      </c>
      <c r="F3" s="64"/>
      <c r="G3" s="65" t="s">
        <v>18</v>
      </c>
    </row>
    <row r="4" spans="1:7" ht="12">
      <c r="A4" s="61"/>
      <c r="B4" s="63"/>
      <c r="C4" s="63"/>
      <c r="D4" s="63"/>
      <c r="E4" s="28"/>
      <c r="F4" s="28"/>
      <c r="G4" s="66"/>
    </row>
    <row r="5" spans="1:7" ht="12.75" thickBot="1">
      <c r="A5" s="18">
        <v>1</v>
      </c>
      <c r="B5" s="20">
        <v>2</v>
      </c>
      <c r="C5" s="20">
        <v>3</v>
      </c>
      <c r="D5" s="20">
        <v>4</v>
      </c>
      <c r="E5" s="29">
        <v>5</v>
      </c>
      <c r="F5" s="29">
        <v>6</v>
      </c>
      <c r="G5" s="29">
        <v>7</v>
      </c>
    </row>
    <row r="6" spans="1:7" ht="24">
      <c r="A6" s="31" t="s">
        <v>481</v>
      </c>
      <c r="B6" s="23" t="s">
        <v>492</v>
      </c>
      <c r="C6" s="24" t="s">
        <v>482</v>
      </c>
      <c r="D6" s="24" t="s">
        <v>482</v>
      </c>
      <c r="E6" s="32" t="s">
        <v>482</v>
      </c>
      <c r="F6" s="32" t="s">
        <v>482</v>
      </c>
      <c r="G6" s="33">
        <f>G7+G8+G9+G10+G11+G12+G13+G14+G15+G16+G17+G18</f>
        <v>7648737.52</v>
      </c>
    </row>
    <row r="7" spans="1:7" ht="12">
      <c r="A7" s="31" t="s">
        <v>493</v>
      </c>
      <c r="B7" s="23"/>
      <c r="C7" s="24" t="s">
        <v>233</v>
      </c>
      <c r="D7" s="24" t="s">
        <v>494</v>
      </c>
      <c r="E7" s="32" t="s">
        <v>512</v>
      </c>
      <c r="F7" s="32" t="s">
        <v>495</v>
      </c>
      <c r="G7" s="33">
        <f>1!E92</f>
        <v>5007603.17</v>
      </c>
    </row>
    <row r="8" spans="1:7" ht="36">
      <c r="A8" s="31" t="s">
        <v>496</v>
      </c>
      <c r="B8" s="23"/>
      <c r="C8" s="24" t="s">
        <v>239</v>
      </c>
      <c r="D8" s="24" t="s">
        <v>497</v>
      </c>
      <c r="E8" s="32" t="s">
        <v>512</v>
      </c>
      <c r="F8" s="32" t="s">
        <v>495</v>
      </c>
      <c r="G8" s="33">
        <f>1!E94</f>
        <v>1415885.72</v>
      </c>
    </row>
    <row r="9" spans="1:7" ht="24">
      <c r="A9" s="31" t="s">
        <v>498</v>
      </c>
      <c r="B9" s="23"/>
      <c r="C9" s="24" t="s">
        <v>248</v>
      </c>
      <c r="D9" s="24" t="s">
        <v>287</v>
      </c>
      <c r="E9" s="32" t="s">
        <v>512</v>
      </c>
      <c r="F9" s="32" t="s">
        <v>495</v>
      </c>
      <c r="G9" s="33">
        <f>1!E97</f>
        <v>11361.18</v>
      </c>
    </row>
    <row r="10" spans="1:7" ht="24">
      <c r="A10" s="31" t="s">
        <v>499</v>
      </c>
      <c r="B10" s="23"/>
      <c r="C10" s="24" t="s">
        <v>251</v>
      </c>
      <c r="D10" s="24" t="s">
        <v>287</v>
      </c>
      <c r="E10" s="32" t="s">
        <v>512</v>
      </c>
      <c r="F10" s="32" t="s">
        <v>495</v>
      </c>
      <c r="G10" s="33">
        <f>1!E98</f>
        <v>26000</v>
      </c>
    </row>
    <row r="11" spans="1:7" ht="24">
      <c r="A11" s="31" t="s">
        <v>500</v>
      </c>
      <c r="B11" s="23"/>
      <c r="C11" s="24" t="s">
        <v>254</v>
      </c>
      <c r="D11" s="24" t="s">
        <v>287</v>
      </c>
      <c r="E11" s="32" t="s">
        <v>512</v>
      </c>
      <c r="F11" s="32" t="s">
        <v>495</v>
      </c>
      <c r="G11" s="33">
        <f>1!E99</f>
        <v>117936.8</v>
      </c>
    </row>
    <row r="12" spans="1:7" ht="24">
      <c r="A12" s="31" t="s">
        <v>501</v>
      </c>
      <c r="B12" s="23"/>
      <c r="C12" s="24" t="s">
        <v>260</v>
      </c>
      <c r="D12" s="24" t="s">
        <v>287</v>
      </c>
      <c r="E12" s="32" t="s">
        <v>512</v>
      </c>
      <c r="F12" s="32" t="s">
        <v>495</v>
      </c>
      <c r="G12" s="33">
        <f>1!E101</f>
        <v>142575.43</v>
      </c>
    </row>
    <row r="13" spans="1:7" ht="24">
      <c r="A13" s="31" t="s">
        <v>502</v>
      </c>
      <c r="B13" s="23"/>
      <c r="C13" s="24" t="s">
        <v>263</v>
      </c>
      <c r="D13" s="24" t="s">
        <v>287</v>
      </c>
      <c r="E13" s="32" t="s">
        <v>512</v>
      </c>
      <c r="F13" s="32" t="s">
        <v>495</v>
      </c>
      <c r="G13" s="33">
        <f>1!E102</f>
        <v>97474.15</v>
      </c>
    </row>
    <row r="14" spans="1:7" ht="12">
      <c r="A14" s="31" t="s">
        <v>503</v>
      </c>
      <c r="B14" s="23"/>
      <c r="C14" s="24" t="s">
        <v>369</v>
      </c>
      <c r="D14" s="24" t="s">
        <v>504</v>
      </c>
      <c r="E14" s="32" t="s">
        <v>512</v>
      </c>
      <c r="F14" s="32" t="s">
        <v>495</v>
      </c>
      <c r="G14" s="33">
        <v>0</v>
      </c>
    </row>
    <row r="15" spans="1:7" ht="12">
      <c r="A15" s="31" t="s">
        <v>505</v>
      </c>
      <c r="B15" s="23"/>
      <c r="C15" s="24" t="s">
        <v>369</v>
      </c>
      <c r="D15" s="24" t="s">
        <v>506</v>
      </c>
      <c r="E15" s="32" t="s">
        <v>512</v>
      </c>
      <c r="F15" s="32" t="s">
        <v>495</v>
      </c>
      <c r="G15" s="33"/>
    </row>
    <row r="16" spans="1:7" ht="12">
      <c r="A16" s="31" t="s">
        <v>507</v>
      </c>
      <c r="B16" s="23"/>
      <c r="C16" s="24" t="s">
        <v>372</v>
      </c>
      <c r="D16" s="24" t="s">
        <v>508</v>
      </c>
      <c r="E16" s="32" t="s">
        <v>512</v>
      </c>
      <c r="F16" s="32" t="s">
        <v>495</v>
      </c>
      <c r="G16" s="33">
        <f>1!E137</f>
        <v>91379.12</v>
      </c>
    </row>
    <row r="17" spans="1:7" ht="24">
      <c r="A17" s="31" t="s">
        <v>509</v>
      </c>
      <c r="B17" s="23"/>
      <c r="C17" s="24" t="s">
        <v>423</v>
      </c>
      <c r="D17" s="24" t="s">
        <v>287</v>
      </c>
      <c r="E17" s="32" t="s">
        <v>512</v>
      </c>
      <c r="F17" s="32" t="s">
        <v>495</v>
      </c>
      <c r="G17" s="33"/>
    </row>
    <row r="18" spans="1:7" ht="24">
      <c r="A18" s="31" t="s">
        <v>510</v>
      </c>
      <c r="B18" s="23"/>
      <c r="C18" s="24" t="s">
        <v>396</v>
      </c>
      <c r="D18" s="24" t="s">
        <v>287</v>
      </c>
      <c r="E18" s="32" t="s">
        <v>512</v>
      </c>
      <c r="F18" s="32" t="s">
        <v>495</v>
      </c>
      <c r="G18" s="33">
        <f>1!E147</f>
        <v>738521.95</v>
      </c>
    </row>
    <row r="19" spans="2:7" ht="12">
      <c r="B19" s="30"/>
      <c r="C19" s="30"/>
      <c r="D19" s="30"/>
      <c r="E19" s="30"/>
      <c r="F19" s="30"/>
      <c r="G19" s="30"/>
    </row>
    <row r="20" spans="1:7" ht="12">
      <c r="A20" s="6"/>
      <c r="G20" s="40">
        <f>1!E17-2!G6</f>
        <v>2000.0000000009313</v>
      </c>
    </row>
    <row r="22" spans="1:7" ht="12">
      <c r="A22" s="6" t="s">
        <v>19</v>
      </c>
      <c r="B22" s="34"/>
      <c r="C22" s="34"/>
      <c r="D22" s="67" t="s">
        <v>513</v>
      </c>
      <c r="E22" s="67"/>
      <c r="F22" s="67"/>
      <c r="G22" s="30"/>
    </row>
    <row r="23" spans="1:7" ht="12">
      <c r="A23" s="35"/>
      <c r="B23" s="68" t="s">
        <v>20</v>
      </c>
      <c r="C23" s="68"/>
      <c r="D23" s="68" t="s">
        <v>21</v>
      </c>
      <c r="E23" s="68"/>
      <c r="F23" s="68"/>
      <c r="G23" s="36"/>
    </row>
    <row r="24" ht="12">
      <c r="G24" s="30"/>
    </row>
    <row r="25" ht="12">
      <c r="G25" s="30"/>
    </row>
    <row r="26" ht="12">
      <c r="G26" s="30"/>
    </row>
    <row r="27" spans="1:7" ht="12">
      <c r="A27" s="6" t="s">
        <v>22</v>
      </c>
      <c r="B27" s="34"/>
      <c r="C27" s="34"/>
      <c r="D27" s="67" t="s">
        <v>514</v>
      </c>
      <c r="E27" s="67"/>
      <c r="F27" s="67"/>
      <c r="G27" s="30"/>
    </row>
    <row r="28" spans="2:7" ht="12">
      <c r="B28" s="68" t="s">
        <v>20</v>
      </c>
      <c r="C28" s="68"/>
      <c r="D28" s="68" t="s">
        <v>21</v>
      </c>
      <c r="E28" s="68"/>
      <c r="F28" s="68"/>
      <c r="G28" s="36"/>
    </row>
    <row r="30" ht="12">
      <c r="B30" s="41">
        <v>44571</v>
      </c>
    </row>
  </sheetData>
  <sheetProtection/>
  <mergeCells count="13">
    <mergeCell ref="G3:G4"/>
    <mergeCell ref="D22:F22"/>
    <mergeCell ref="B23:C23"/>
    <mergeCell ref="D23:F23"/>
    <mergeCell ref="D27:F27"/>
    <mergeCell ref="B28:C28"/>
    <mergeCell ref="D28:F28"/>
    <mergeCell ref="A1:D1"/>
    <mergeCell ref="A3:A4"/>
    <mergeCell ref="B3:B4"/>
    <mergeCell ref="C3:C4"/>
    <mergeCell ref="D3:D4"/>
    <mergeCell ref="E3:F3"/>
  </mergeCells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Uzer</cp:lastModifiedBy>
  <cp:lastPrinted>2022-01-22T13:49:34Z</cp:lastPrinted>
  <dcterms:created xsi:type="dcterms:W3CDTF">2020-01-24T04:35:17Z</dcterms:created>
  <dcterms:modified xsi:type="dcterms:W3CDTF">2022-02-10T10:58:09Z</dcterms:modified>
  <cp:category/>
  <cp:version/>
  <cp:contentType/>
  <cp:contentStatus/>
</cp:coreProperties>
</file>